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tabRatio="817" firstSheet="3" activeTab="8"/>
  </bookViews>
  <sheets>
    <sheet name="Mini 3 All liv A" sheetId="1" r:id="rId1"/>
    <sheet name="Mini 3 All liv B" sheetId="2" r:id="rId2"/>
    <sheet name="Mini 3 Jun liv A" sheetId="3" r:id="rId3"/>
    <sheet name="Mini 3 Jun liv B" sheetId="4" r:id="rId4"/>
    <sheet name="Mini 3 Sen liv A" sheetId="5" r:id="rId5"/>
    <sheet name="Mini 3 Sen liv B" sheetId="6" r:id="rId6"/>
    <sheet name="Mini 4 All" sheetId="7" r:id="rId7"/>
    <sheet name="Mini 4 Jun" sheetId="8" r:id="rId8"/>
    <sheet name="Mini 4 Sen" sheetId="9" r:id="rId9"/>
    <sheet name="Foglio1" sheetId="10" r:id="rId10"/>
  </sheets>
  <definedNames>
    <definedName name="_xlnm.Print_Area" localSheetId="0">'Mini 3 All liv A'!$A$1:$AJ$27</definedName>
    <definedName name="_xlnm.Print_Area" localSheetId="1">'Mini 3 All liv B'!$A$1:$AE$14</definedName>
    <definedName name="_xlnm.Print_Area" localSheetId="2">'Mini 3 Jun liv A'!$A$1:$AJ$41</definedName>
    <definedName name="_xlnm.Print_Area" localSheetId="3">'Mini 3 Jun liv B'!$A$1:$AE$15</definedName>
    <definedName name="_xlnm.Print_Area" localSheetId="4">'Mini 3 Sen liv A'!$A$1:$AJ$32</definedName>
    <definedName name="_xlnm.Print_Area" localSheetId="5">'Mini 3 Sen liv B'!$A$1:$AE$13</definedName>
    <definedName name="_xlnm.Print_Area" localSheetId="6">'Mini 4 All'!$A$2:$AE$32</definedName>
    <definedName name="_xlnm.Print_Area" localSheetId="7">'Mini 4 Jun'!$A$2:$AE$31</definedName>
    <definedName name="_xlnm.Print_Area" localSheetId="8">'Mini 4 Sen'!$A$1:$AE$23</definedName>
  </definedNames>
  <calcPr fullCalcOnLoad="1"/>
</workbook>
</file>

<file path=xl/sharedStrings.xml><?xml version="1.0" encoding="utf-8"?>
<sst xmlns="http://schemas.openxmlformats.org/spreadsheetml/2006/main" count="601" uniqueCount="199">
  <si>
    <t>GINNASTICA ARTISTICA FEMMINILE</t>
  </si>
  <si>
    <t>CLASSIFICA CATEGORIA MINIPRIMA 3 ALLIEVE Livello A</t>
  </si>
  <si>
    <t>GINNASTA</t>
  </si>
  <si>
    <t>SOCIETA'</t>
  </si>
  <si>
    <t>1 salto</t>
  </si>
  <si>
    <t>Media 1 salto</t>
  </si>
  <si>
    <t>TRAVE</t>
  </si>
  <si>
    <t>SUOLO</t>
  </si>
  <si>
    <t>Penalità</t>
  </si>
  <si>
    <t>CAMPIONATO PROVINCIALE  UISP</t>
  </si>
  <si>
    <t>2 salto</t>
  </si>
  <si>
    <t>Media 2 salto</t>
  </si>
  <si>
    <t>CLASSIFICA CATEGORIA MINIPRIMA 3 ALLIEVE Livello B</t>
  </si>
  <si>
    <t>PARALLELE</t>
  </si>
  <si>
    <t xml:space="preserve">CLASSIFICA CATEGORIA MINIPRIMA    4  ALLIEVE    </t>
  </si>
  <si>
    <t xml:space="preserve">CLASSIFICA CATEGORIA MINIPRIMA    4  JUNIOR    </t>
  </si>
  <si>
    <t xml:space="preserve">CLASSIFICA CATEGORIA MINIPRIMA    4  SENIOR </t>
  </si>
  <si>
    <t>Juvenia 2000</t>
  </si>
  <si>
    <t>La Fenice 2009</t>
  </si>
  <si>
    <t>CL</t>
  </si>
  <si>
    <t>DATA</t>
  </si>
  <si>
    <t>PARAL</t>
  </si>
  <si>
    <t>PUNTI</t>
  </si>
  <si>
    <t>D'Amadio Allegra</t>
  </si>
  <si>
    <t>VOLTEGGIO</t>
  </si>
  <si>
    <t>TOTALE</t>
  </si>
  <si>
    <t>Valore partenza</t>
  </si>
  <si>
    <t>Totale 1 salto</t>
  </si>
  <si>
    <t>Totale 2 salto</t>
  </si>
  <si>
    <r>
      <t xml:space="preserve">MIgliore </t>
    </r>
    <r>
      <rPr>
        <sz val="11"/>
        <rFont val="Arial"/>
        <family val="2"/>
      </rPr>
      <t>VOLT</t>
    </r>
  </si>
  <si>
    <t>penalità</t>
  </si>
  <si>
    <t>Media Penalità</t>
  </si>
  <si>
    <t>TRAMPOLINO</t>
  </si>
  <si>
    <t>Media TRAMP</t>
  </si>
  <si>
    <t>CLASSIFICA CATEGORIA MINIPRIMA 3  JUNIOR    Livello A</t>
  </si>
  <si>
    <t>CLASSIFICA CATEGORIA MINIPRIMA 3  SENIOR    Livello A</t>
  </si>
  <si>
    <t>PARALLEL</t>
  </si>
  <si>
    <t>Grande          Rosaria</t>
  </si>
  <si>
    <t>Le Cupole</t>
  </si>
  <si>
    <t>Poeta                    Elena</t>
  </si>
  <si>
    <t>Cassano      Beatrice</t>
  </si>
  <si>
    <t>Sampaolesi         Lorena</t>
  </si>
  <si>
    <t>Saba               Alessia</t>
  </si>
  <si>
    <t>Suriano        Silvia</t>
  </si>
  <si>
    <t>Pecciarini     Francesca</t>
  </si>
  <si>
    <t>Alvino      Francesca</t>
  </si>
  <si>
    <t>Valsugana</t>
  </si>
  <si>
    <t>Giandomenico Laura</t>
  </si>
  <si>
    <t>C.S. Aprilia</t>
  </si>
  <si>
    <t>Filippi         Roberta</t>
  </si>
  <si>
    <t>Palmieri          Giulia</t>
  </si>
  <si>
    <t>Nastase        Andreea</t>
  </si>
  <si>
    <t>Chierisini       Flaminia</t>
  </si>
  <si>
    <t>Gianelli</t>
  </si>
  <si>
    <t>Migliore          Martina</t>
  </si>
  <si>
    <t>Caressa       Sharon</t>
  </si>
  <si>
    <t>Pirani                  Clelia</t>
  </si>
  <si>
    <t>Soepa                Peter Pan</t>
  </si>
  <si>
    <t>Zito                 Francesca</t>
  </si>
  <si>
    <t>Milia                   Giulia</t>
  </si>
  <si>
    <t>Bretti          Camilla</t>
  </si>
  <si>
    <t>Soepa          Peter Pan</t>
  </si>
  <si>
    <t>Moretti               Sara</t>
  </si>
  <si>
    <t>Soepa                  Peter Pan</t>
  </si>
  <si>
    <t>De Marchi             Desiree</t>
  </si>
  <si>
    <t>Soepa               Peter Pan</t>
  </si>
  <si>
    <t>Iannotti                     Natalia</t>
  </si>
  <si>
    <t>Dolciotti                  Claudia</t>
  </si>
  <si>
    <t>Bramonti       Giulia</t>
  </si>
  <si>
    <t>Nuova                Tor Sapienza</t>
  </si>
  <si>
    <t>Piras                    Ilenia</t>
  </si>
  <si>
    <t>Salvati                Asia</t>
  </si>
  <si>
    <t>Della Corte      Federica</t>
  </si>
  <si>
    <t>Baldari              Chiara</t>
  </si>
  <si>
    <t>Nuova                 Tor Sapienza</t>
  </si>
  <si>
    <t>Mauceri               Chiara</t>
  </si>
  <si>
    <t>Nuova               Tor Sapienza</t>
  </si>
  <si>
    <t>Peritore              Elisa</t>
  </si>
  <si>
    <t>Astrolabio 2000</t>
  </si>
  <si>
    <t>Casini         Lucrezia</t>
  </si>
  <si>
    <t>Pol. Irpinia</t>
  </si>
  <si>
    <t>Catena              Lidia</t>
  </si>
  <si>
    <t>Fedeli               Chiara</t>
  </si>
  <si>
    <t>Sprecacenere      Silvia</t>
  </si>
  <si>
    <t>Di Bastiano            Sabrina</t>
  </si>
  <si>
    <t>Apolloni           Elena</t>
  </si>
  <si>
    <t>Bianchi     Alessia</t>
  </si>
  <si>
    <t>D'Ottavio    Anastasia</t>
  </si>
  <si>
    <t>Di Muzio    Cristina</t>
  </si>
  <si>
    <t>Garau                 Beatrice</t>
  </si>
  <si>
    <t>Maureddu     Ludovica</t>
  </si>
  <si>
    <t>Pascariello      Ilaria</t>
  </si>
  <si>
    <t>Tomaselli    Laura</t>
  </si>
  <si>
    <t>Carconi           Ilaria</t>
  </si>
  <si>
    <t>Molina    Federica</t>
  </si>
  <si>
    <t>Molinari        Ilaria</t>
  </si>
  <si>
    <t>Battisti          Valentina</t>
  </si>
  <si>
    <t>MB                 Sporting Club</t>
  </si>
  <si>
    <t>Orsini           Federica</t>
  </si>
  <si>
    <t>Ginnastica Romana</t>
  </si>
  <si>
    <t>Sport      Academy</t>
  </si>
  <si>
    <t>Bellocchio      Claudia</t>
  </si>
  <si>
    <t>Cirulli              Chiara</t>
  </si>
  <si>
    <t>Sport           Academy</t>
  </si>
  <si>
    <t>Serantoni        Veronica</t>
  </si>
  <si>
    <t>Sport          Academy</t>
  </si>
  <si>
    <t>Sport        Academy</t>
  </si>
  <si>
    <t>Giannini       Angelica</t>
  </si>
  <si>
    <t>Neroni              Elettra</t>
  </si>
  <si>
    <t>Picarazzi      Matilde</t>
  </si>
  <si>
    <t>Pol. Albano</t>
  </si>
  <si>
    <t>Pesce Martina</t>
  </si>
  <si>
    <t>Valente Aurora</t>
  </si>
  <si>
    <t>Sport Progetto per Crescere</t>
  </si>
  <si>
    <t>Recchia Debora</t>
  </si>
  <si>
    <t>Ragni Sara</t>
  </si>
  <si>
    <t>Sport Academy</t>
  </si>
  <si>
    <t>Grosselli Ilenia</t>
  </si>
  <si>
    <t>As Gin Civitavecchia</t>
  </si>
  <si>
    <t>Cirisano      Noemi</t>
  </si>
  <si>
    <t>Castiglioni Ilenia</t>
  </si>
  <si>
    <t>Ruffini                 Alessia</t>
  </si>
  <si>
    <t>Ruffini              Giulia</t>
  </si>
  <si>
    <t>Buchalter Marta</t>
  </si>
  <si>
    <t>Testa Ilenia</t>
  </si>
  <si>
    <t>Garofalo Irene</t>
  </si>
  <si>
    <t>Soepa  Peter Pan</t>
  </si>
  <si>
    <t>Bottini Amanda</t>
  </si>
  <si>
    <t>Walton Lara</t>
  </si>
  <si>
    <t>Pontani            Martina</t>
  </si>
  <si>
    <t>Rech Francesca</t>
  </si>
  <si>
    <t>Eurosport</t>
  </si>
  <si>
    <t>Musmeci Marta</t>
  </si>
  <si>
    <t>Leoni Camilla</t>
  </si>
  <si>
    <t>Sport e Movimento</t>
  </si>
  <si>
    <t>Amici Noemi</t>
  </si>
  <si>
    <t>Buffoni Susanna</t>
  </si>
  <si>
    <t>Mancini Giulia</t>
  </si>
  <si>
    <t>Nomentana</t>
  </si>
  <si>
    <t>Jacovone Sara</t>
  </si>
  <si>
    <t>Bucciarelli Mascia</t>
  </si>
  <si>
    <t>Rossi Sofia</t>
  </si>
  <si>
    <t>Marchese Micol</t>
  </si>
  <si>
    <t>Valeri Elisabetta</t>
  </si>
  <si>
    <t>Brandini Alessia</t>
  </si>
  <si>
    <t>Ferozzi Alice</t>
  </si>
  <si>
    <t>Olshov Roberta</t>
  </si>
  <si>
    <t>Asfoura Samia</t>
  </si>
  <si>
    <t>Tancioni Giulia</t>
  </si>
  <si>
    <t>Cestaro Martina</t>
  </si>
  <si>
    <t>Rossi Arianna</t>
  </si>
  <si>
    <t>Pino Martina</t>
  </si>
  <si>
    <t>Sicurella Giuliana</t>
  </si>
  <si>
    <t>Valentini Beatrice</t>
  </si>
  <si>
    <t>Tosco     Beatrice</t>
  </si>
  <si>
    <t>Evangelisti Serena</t>
  </si>
  <si>
    <t>Ciucci Susanna</t>
  </si>
  <si>
    <t>Ciccarelli Annalisa</t>
  </si>
  <si>
    <t>Salvatori Alessia</t>
  </si>
  <si>
    <t>Natalini Sara</t>
  </si>
  <si>
    <t xml:space="preserve">Sanna Valentina </t>
  </si>
  <si>
    <t>Durante Arianna</t>
  </si>
  <si>
    <t>Bronzini Vanessa</t>
  </si>
  <si>
    <t>Novella Lidia</t>
  </si>
  <si>
    <t>Cicoria Martina</t>
  </si>
  <si>
    <t>Trevisini Chiara</t>
  </si>
  <si>
    <t xml:space="preserve">Bonofiglio Francesca </t>
  </si>
  <si>
    <t>Mirabelli Silvia</t>
  </si>
  <si>
    <t>Sport un progetto per crescere</t>
  </si>
  <si>
    <t>Sabatini Valeria</t>
  </si>
  <si>
    <t>D'Aniello Chiara</t>
  </si>
  <si>
    <t>Le Ginnaste</t>
  </si>
  <si>
    <t>Vicari Alessandra</t>
  </si>
  <si>
    <t>Lento Melania</t>
  </si>
  <si>
    <t xml:space="preserve">Ciampagna Chiara </t>
  </si>
  <si>
    <t>Tesseri Chiara</t>
  </si>
  <si>
    <t xml:space="preserve">     Civitavecchia 3 Marzo 2012  1 Prova</t>
  </si>
  <si>
    <t>Simoneti Sara</t>
  </si>
  <si>
    <t>Olos Gym 2000</t>
  </si>
  <si>
    <t>Marini Eleonora</t>
  </si>
  <si>
    <t>Fracassi Flaminia</t>
  </si>
  <si>
    <t>Borghini Alessia</t>
  </si>
  <si>
    <t>Centi Laura</t>
  </si>
  <si>
    <t>Ippoliti CLAUDIA</t>
  </si>
  <si>
    <t>Gin. Nomentana</t>
  </si>
  <si>
    <t>Valiante Beatrice</t>
  </si>
  <si>
    <t>infortunio</t>
  </si>
  <si>
    <t>CLASSIFICA CATEGORIA MINIPRIMA 3 junior Livello B</t>
  </si>
  <si>
    <t>CLASSIFICA CATEGORIA MINIPRIMA 3 senior Livello B</t>
  </si>
  <si>
    <t>Pellegrino Francesca</t>
  </si>
  <si>
    <t>Torre Spaccata</t>
  </si>
  <si>
    <t xml:space="preserve">Stocchi Federica </t>
  </si>
  <si>
    <t>Nuova Tor Sapienza</t>
  </si>
  <si>
    <t>Ciaccheri Francesca</t>
  </si>
  <si>
    <t>Innocenzi    Maria Chiara</t>
  </si>
  <si>
    <t>Mastromattei Alessia</t>
  </si>
  <si>
    <t>Gin. Civitaveccchia</t>
  </si>
  <si>
    <t>3pm</t>
  </si>
  <si>
    <t>1pm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</si>
</sst>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4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textRotation="90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 wrapText="1"/>
      <protection/>
    </xf>
    <xf numFmtId="0" fontId="5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2" fontId="52" fillId="0" borderId="11" xfId="0" applyNumberFormat="1" applyFont="1" applyBorder="1" applyAlignment="1">
      <alignment textRotation="90"/>
    </xf>
    <xf numFmtId="0" fontId="52" fillId="0" borderId="10" xfId="0" applyFont="1" applyBorder="1" applyAlignment="1">
      <alignment textRotation="90"/>
    </xf>
    <xf numFmtId="2" fontId="52" fillId="0" borderId="10" xfId="0" applyNumberFormat="1" applyFont="1" applyBorder="1" applyAlignment="1">
      <alignment textRotation="90"/>
    </xf>
    <xf numFmtId="0" fontId="52" fillId="0" borderId="11" xfId="0" applyFont="1" applyBorder="1" applyAlignment="1">
      <alignment textRotation="90"/>
    </xf>
    <xf numFmtId="0" fontId="3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46" applyFont="1" applyBorder="1">
      <alignment/>
      <protection/>
    </xf>
    <xf numFmtId="0" fontId="0" fillId="0" borderId="15" xfId="0" applyBorder="1" applyAlignment="1">
      <alignment/>
    </xf>
    <xf numFmtId="0" fontId="2" fillId="0" borderId="14" xfId="46" applyFont="1" applyBorder="1">
      <alignment/>
      <protection/>
    </xf>
    <xf numFmtId="0" fontId="2" fillId="0" borderId="16" xfId="46" applyBorder="1">
      <alignment/>
      <protection/>
    </xf>
    <xf numFmtId="0" fontId="2" fillId="0" borderId="12" xfId="46" applyBorder="1">
      <alignment/>
      <protection/>
    </xf>
    <xf numFmtId="0" fontId="2" fillId="0" borderId="13" xfId="46" applyBorder="1">
      <alignment/>
      <protection/>
    </xf>
    <xf numFmtId="0" fontId="3" fillId="0" borderId="15" xfId="46" applyFont="1" applyBorder="1">
      <alignment/>
      <protection/>
    </xf>
    <xf numFmtId="0" fontId="2" fillId="0" borderId="15" xfId="46" applyFont="1" applyBorder="1">
      <alignment/>
      <protection/>
    </xf>
    <xf numFmtId="2" fontId="52" fillId="0" borderId="17" xfId="0" applyNumberFormat="1" applyFont="1" applyBorder="1" applyAlignment="1">
      <alignment textRotation="90"/>
    </xf>
    <xf numFmtId="0" fontId="52" fillId="0" borderId="18" xfId="0" applyFont="1" applyBorder="1" applyAlignment="1">
      <alignment textRotation="90"/>
    </xf>
    <xf numFmtId="0" fontId="52" fillId="0" borderId="17" xfId="0" applyFont="1" applyBorder="1" applyAlignment="1">
      <alignment textRotation="90"/>
    </xf>
    <xf numFmtId="0" fontId="52" fillId="0" borderId="18" xfId="0" applyFont="1" applyBorder="1" applyAlignment="1">
      <alignment/>
    </xf>
    <xf numFmtId="2" fontId="55" fillId="0" borderId="10" xfId="0" applyNumberFormat="1" applyFont="1" applyBorder="1" applyAlignment="1">
      <alignment/>
    </xf>
    <xf numFmtId="0" fontId="56" fillId="33" borderId="19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textRotation="90"/>
    </xf>
    <xf numFmtId="0" fontId="16" fillId="0" borderId="10" xfId="0" applyFont="1" applyBorder="1" applyAlignment="1">
      <alignment textRotation="90"/>
    </xf>
    <xf numFmtId="2" fontId="16" fillId="0" borderId="17" xfId="0" applyNumberFormat="1" applyFont="1" applyBorder="1" applyAlignment="1">
      <alignment textRotation="90"/>
    </xf>
    <xf numFmtId="0" fontId="17" fillId="33" borderId="19" xfId="0" applyFont="1" applyFill="1" applyBorder="1" applyAlignment="1">
      <alignment/>
    </xf>
    <xf numFmtId="0" fontId="16" fillId="0" borderId="17" xfId="0" applyFont="1" applyBorder="1" applyAlignment="1">
      <alignment textRotation="90"/>
    </xf>
    <xf numFmtId="0" fontId="17" fillId="34" borderId="20" xfId="0" applyFont="1" applyFill="1" applyBorder="1" applyAlignment="1">
      <alignment/>
    </xf>
    <xf numFmtId="0" fontId="16" fillId="0" borderId="18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1" xfId="0" applyFont="1" applyBorder="1" applyAlignment="1">
      <alignment textRotation="90"/>
    </xf>
    <xf numFmtId="0" fontId="17" fillId="34" borderId="21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2" fontId="16" fillId="0" borderId="11" xfId="0" applyNumberFormat="1" applyFont="1" applyBorder="1" applyAlignment="1">
      <alignment textRotation="90"/>
    </xf>
    <xf numFmtId="0" fontId="17" fillId="33" borderId="22" xfId="0" applyFont="1" applyFill="1" applyBorder="1" applyAlignment="1">
      <alignment/>
    </xf>
    <xf numFmtId="0" fontId="15" fillId="0" borderId="23" xfId="0" applyFont="1" applyBorder="1" applyAlignment="1">
      <alignment wrapText="1"/>
    </xf>
    <xf numFmtId="14" fontId="16" fillId="0" borderId="0" xfId="0" applyNumberFormat="1" applyFont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6" fillId="0" borderId="1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wrapText="1"/>
    </xf>
    <xf numFmtId="2" fontId="17" fillId="0" borderId="21" xfId="0" applyNumberFormat="1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2" fontId="17" fillId="33" borderId="22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12" xfId="46" applyBorder="1" applyAlignment="1">
      <alignment wrapText="1"/>
      <protection/>
    </xf>
    <xf numFmtId="0" fontId="3" fillId="0" borderId="0" xfId="46" applyFont="1" applyBorder="1" applyAlignment="1">
      <alignment wrapText="1"/>
      <protection/>
    </xf>
    <xf numFmtId="0" fontId="2" fillId="0" borderId="0" xfId="46" applyFont="1" applyBorder="1" applyAlignment="1">
      <alignment wrapText="1"/>
      <protection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16" fillId="0" borderId="0" xfId="46" applyFont="1" applyBorder="1" applyAlignment="1">
      <alignment/>
      <protection/>
    </xf>
    <xf numFmtId="0" fontId="52" fillId="0" borderId="10" xfId="0" applyFont="1" applyBorder="1" applyAlignment="1">
      <alignment/>
    </xf>
    <xf numFmtId="0" fontId="2" fillId="0" borderId="0" xfId="46" applyAlignment="1">
      <alignment wrapText="1"/>
      <protection/>
    </xf>
    <xf numFmtId="0" fontId="0" fillId="0" borderId="26" xfId="0" applyBorder="1" applyAlignment="1">
      <alignment/>
    </xf>
    <xf numFmtId="0" fontId="16" fillId="0" borderId="26" xfId="0" applyFont="1" applyBorder="1" applyAlignment="1">
      <alignment textRotation="90"/>
    </xf>
    <xf numFmtId="2" fontId="16" fillId="0" borderId="26" xfId="0" applyNumberFormat="1" applyFont="1" applyBorder="1" applyAlignment="1">
      <alignment textRotation="90"/>
    </xf>
    <xf numFmtId="0" fontId="16" fillId="0" borderId="27" xfId="0" applyFont="1" applyBorder="1" applyAlignment="1">
      <alignment textRotation="90"/>
    </xf>
    <xf numFmtId="0" fontId="17" fillId="34" borderId="28" xfId="0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2" fontId="2" fillId="0" borderId="29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4" fontId="52" fillId="0" borderId="17" xfId="0" applyNumberFormat="1" applyFont="1" applyBorder="1" applyAlignment="1">
      <alignment wrapText="1"/>
    </xf>
    <xf numFmtId="0" fontId="6" fillId="0" borderId="12" xfId="46" applyFont="1" applyBorder="1" applyAlignment="1">
      <alignment wrapText="1"/>
      <protection/>
    </xf>
    <xf numFmtId="0" fontId="6" fillId="0" borderId="0" xfId="46" applyFont="1" applyBorder="1" applyAlignment="1">
      <alignment wrapText="1"/>
      <protection/>
    </xf>
    <xf numFmtId="0" fontId="52" fillId="0" borderId="17" xfId="0" applyFont="1" applyBorder="1" applyAlignment="1">
      <alignment wrapText="1"/>
    </xf>
    <xf numFmtId="14" fontId="16" fillId="0" borderId="17" xfId="0" applyNumberFormat="1" applyFont="1" applyBorder="1" applyAlignment="1">
      <alignment/>
    </xf>
    <xf numFmtId="2" fontId="16" fillId="0" borderId="31" xfId="0" applyNumberFormat="1" applyFont="1" applyBorder="1" applyAlignment="1">
      <alignment textRotation="90"/>
    </xf>
    <xf numFmtId="0" fontId="16" fillId="0" borderId="24" xfId="0" applyFont="1" applyBorder="1" applyAlignment="1">
      <alignment textRotation="90"/>
    </xf>
    <xf numFmtId="2" fontId="16" fillId="0" borderId="24" xfId="0" applyNumberFormat="1" applyFont="1" applyBorder="1" applyAlignment="1">
      <alignment textRotation="90"/>
    </xf>
    <xf numFmtId="0" fontId="4" fillId="0" borderId="21" xfId="0" applyFont="1" applyBorder="1" applyAlignment="1">
      <alignment horizontal="center" wrapText="1"/>
    </xf>
    <xf numFmtId="2" fontId="16" fillId="0" borderId="32" xfId="0" applyNumberFormat="1" applyFont="1" applyBorder="1" applyAlignment="1">
      <alignment textRotation="90"/>
    </xf>
    <xf numFmtId="0" fontId="16" fillId="0" borderId="33" xfId="0" applyFont="1" applyBorder="1" applyAlignment="1">
      <alignment textRotation="90"/>
    </xf>
    <xf numFmtId="2" fontId="16" fillId="0" borderId="33" xfId="0" applyNumberFormat="1" applyFont="1" applyBorder="1" applyAlignment="1">
      <alignment textRotation="90"/>
    </xf>
    <xf numFmtId="0" fontId="17" fillId="33" borderId="34" xfId="0" applyFont="1" applyFill="1" applyBorder="1" applyAlignment="1">
      <alignment/>
    </xf>
    <xf numFmtId="0" fontId="6" fillId="0" borderId="18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/>
    </xf>
    <xf numFmtId="0" fontId="16" fillId="0" borderId="32" xfId="0" applyFont="1" applyBorder="1" applyAlignment="1">
      <alignment textRotation="90"/>
    </xf>
    <xf numFmtId="0" fontId="17" fillId="34" borderId="35" xfId="0" applyFont="1" applyFill="1" applyBorder="1" applyAlignment="1">
      <alignment/>
    </xf>
    <xf numFmtId="2" fontId="16" fillId="0" borderId="18" xfId="0" applyNumberFormat="1" applyFont="1" applyBorder="1" applyAlignment="1">
      <alignment textRotation="90"/>
    </xf>
    <xf numFmtId="2" fontId="17" fillId="0" borderId="35" xfId="0" applyNumberFormat="1" applyFont="1" applyFill="1" applyBorder="1" applyAlignment="1">
      <alignment/>
    </xf>
    <xf numFmtId="0" fontId="17" fillId="34" borderId="3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6" fillId="0" borderId="37" xfId="0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14" fontId="16" fillId="0" borderId="17" xfId="0" applyNumberFormat="1" applyFont="1" applyBorder="1" applyAlignment="1">
      <alignment wrapText="1"/>
    </xf>
    <xf numFmtId="0" fontId="17" fillId="33" borderId="21" xfId="0" applyFont="1" applyFill="1" applyBorder="1" applyAlignment="1">
      <alignment/>
    </xf>
    <xf numFmtId="2" fontId="16" fillId="0" borderId="13" xfId="0" applyNumberFormat="1" applyFont="1" applyBorder="1" applyAlignment="1">
      <alignment textRotation="90"/>
    </xf>
    <xf numFmtId="0" fontId="6" fillId="0" borderId="21" xfId="0" applyFont="1" applyBorder="1" applyAlignment="1">
      <alignment horizontal="center" wrapText="1"/>
    </xf>
    <xf numFmtId="2" fontId="17" fillId="33" borderId="34" xfId="0" applyNumberFormat="1" applyFont="1" applyFill="1" applyBorder="1" applyAlignment="1">
      <alignment/>
    </xf>
    <xf numFmtId="14" fontId="16" fillId="0" borderId="17" xfId="0" applyNumberFormat="1" applyFont="1" applyBorder="1" applyAlignment="1">
      <alignment/>
    </xf>
    <xf numFmtId="14" fontId="52" fillId="0" borderId="17" xfId="0" applyNumberFormat="1" applyFont="1" applyBorder="1" applyAlignment="1">
      <alignment/>
    </xf>
    <xf numFmtId="14" fontId="52" fillId="0" borderId="17" xfId="0" applyNumberFormat="1" applyFont="1" applyBorder="1" applyAlignment="1">
      <alignment/>
    </xf>
    <xf numFmtId="2" fontId="52" fillId="0" borderId="32" xfId="0" applyNumberFormat="1" applyFont="1" applyBorder="1" applyAlignment="1">
      <alignment textRotation="90"/>
    </xf>
    <xf numFmtId="0" fontId="52" fillId="0" borderId="33" xfId="0" applyFont="1" applyBorder="1" applyAlignment="1">
      <alignment textRotation="90"/>
    </xf>
    <xf numFmtId="2" fontId="52" fillId="0" borderId="33" xfId="0" applyNumberFormat="1" applyFont="1" applyBorder="1" applyAlignment="1">
      <alignment textRotation="90"/>
    </xf>
    <xf numFmtId="2" fontId="52" fillId="0" borderId="36" xfId="0" applyNumberFormat="1" applyFont="1" applyBorder="1" applyAlignment="1">
      <alignment textRotation="90"/>
    </xf>
    <xf numFmtId="0" fontId="56" fillId="33" borderId="39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2" fillId="0" borderId="32" xfId="0" applyFont="1" applyBorder="1" applyAlignment="1">
      <alignment textRotation="90"/>
    </xf>
    <xf numFmtId="0" fontId="52" fillId="0" borderId="36" xfId="0" applyFont="1" applyBorder="1" applyAlignment="1">
      <alignment textRotation="90"/>
    </xf>
    <xf numFmtId="2" fontId="16" fillId="0" borderId="36" xfId="0" applyNumberFormat="1" applyFont="1" applyBorder="1" applyAlignment="1">
      <alignment textRotation="90"/>
    </xf>
    <xf numFmtId="0" fontId="17" fillId="33" borderId="39" xfId="0" applyFont="1" applyFill="1" applyBorder="1" applyAlignment="1">
      <alignment/>
    </xf>
    <xf numFmtId="0" fontId="16" fillId="0" borderId="36" xfId="0" applyFont="1" applyBorder="1" applyAlignment="1">
      <alignment textRotation="90"/>
    </xf>
    <xf numFmtId="0" fontId="17" fillId="34" borderId="40" xfId="0" applyFont="1" applyFill="1" applyBorder="1" applyAlignment="1">
      <alignment/>
    </xf>
    <xf numFmtId="2" fontId="52" fillId="0" borderId="24" xfId="0" applyNumberFormat="1" applyFont="1" applyBorder="1" applyAlignment="1">
      <alignment textRotation="90"/>
    </xf>
    <xf numFmtId="0" fontId="52" fillId="0" borderId="24" xfId="0" applyFont="1" applyBorder="1" applyAlignment="1">
      <alignment textRotation="90"/>
    </xf>
    <xf numFmtId="2" fontId="52" fillId="0" borderId="41" xfId="0" applyNumberFormat="1" applyFont="1" applyBorder="1" applyAlignment="1">
      <alignment textRotation="90"/>
    </xf>
    <xf numFmtId="0" fontId="52" fillId="0" borderId="42" xfId="0" applyFont="1" applyBorder="1" applyAlignment="1">
      <alignment textRotation="90"/>
    </xf>
    <xf numFmtId="0" fontId="52" fillId="0" borderId="41" xfId="0" applyFont="1" applyBorder="1" applyAlignment="1">
      <alignment textRotation="90"/>
    </xf>
    <xf numFmtId="0" fontId="56" fillId="34" borderId="19" xfId="0" applyFont="1" applyFill="1" applyBorder="1" applyAlignment="1">
      <alignment/>
    </xf>
    <xf numFmtId="0" fontId="56" fillId="34" borderId="40" xfId="0" applyFont="1" applyFill="1" applyBorder="1" applyAlignment="1">
      <alignment/>
    </xf>
    <xf numFmtId="0" fontId="2" fillId="0" borderId="14" xfId="46" applyBorder="1" applyAlignment="1">
      <alignment/>
      <protection/>
    </xf>
    <xf numFmtId="0" fontId="2" fillId="0" borderId="0" xfId="46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Border="1">
      <alignment/>
      <protection/>
    </xf>
    <xf numFmtId="0" fontId="52" fillId="0" borderId="17" xfId="0" applyFont="1" applyBorder="1" applyAlignment="1">
      <alignment/>
    </xf>
    <xf numFmtId="0" fontId="52" fillId="0" borderId="0" xfId="0" applyFont="1" applyAlignment="1">
      <alignment/>
    </xf>
    <xf numFmtId="0" fontId="5" fillId="0" borderId="12" xfId="46" applyFont="1" applyBorder="1" applyAlignment="1">
      <alignment wrapText="1"/>
      <protection/>
    </xf>
    <xf numFmtId="0" fontId="5" fillId="0" borderId="0" xfId="46" applyFont="1" applyBorder="1" applyAlignment="1">
      <alignment wrapText="1"/>
      <protection/>
    </xf>
    <xf numFmtId="0" fontId="0" fillId="0" borderId="0" xfId="0" applyFont="1" applyAlignment="1">
      <alignment wrapText="1"/>
    </xf>
    <xf numFmtId="14" fontId="15" fillId="0" borderId="10" xfId="0" applyNumberFormat="1" applyFont="1" applyBorder="1" applyAlignment="1">
      <alignment wrapText="1"/>
    </xf>
    <xf numFmtId="0" fontId="6" fillId="0" borderId="12" xfId="46" applyFont="1" applyBorder="1">
      <alignment/>
      <protection/>
    </xf>
    <xf numFmtId="0" fontId="16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5" fillId="0" borderId="43" xfId="46" applyFont="1" applyBorder="1" applyAlignment="1">
      <alignment/>
      <protection/>
    </xf>
    <xf numFmtId="0" fontId="5" fillId="0" borderId="42" xfId="46" applyFont="1" applyBorder="1" applyAlignment="1">
      <alignment/>
      <protection/>
    </xf>
    <xf numFmtId="2" fontId="17" fillId="33" borderId="21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14" fontId="58" fillId="0" borderId="17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14" fontId="16" fillId="0" borderId="16" xfId="0" applyNumberFormat="1" applyFont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textRotation="90"/>
    </xf>
    <xf numFmtId="0" fontId="0" fillId="36" borderId="10" xfId="0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3" fillId="0" borderId="10" xfId="46" applyFont="1" applyBorder="1" applyAlignment="1">
      <alignment horizontal="center"/>
      <protection/>
    </xf>
    <xf numFmtId="0" fontId="3" fillId="0" borderId="26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5" fillId="0" borderId="41" xfId="46" applyFont="1" applyBorder="1" applyAlignment="1">
      <alignment horizontal="center"/>
      <protection/>
    </xf>
    <xf numFmtId="0" fontId="5" fillId="0" borderId="43" xfId="46" applyFont="1" applyBorder="1" applyAlignment="1">
      <alignment horizontal="center"/>
      <protection/>
    </xf>
    <xf numFmtId="0" fontId="5" fillId="0" borderId="42" xfId="46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47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27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16" fillId="0" borderId="1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6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41" xfId="46" applyFont="1" applyBorder="1" applyAlignment="1">
      <alignment horizontal="center"/>
      <protection/>
    </xf>
    <xf numFmtId="0" fontId="3" fillId="0" borderId="43" xfId="46" applyFont="1" applyBorder="1" applyAlignment="1">
      <alignment horizontal="center"/>
      <protection/>
    </xf>
    <xf numFmtId="0" fontId="3" fillId="0" borderId="42" xfId="46" applyFont="1" applyBorder="1" applyAlignment="1">
      <alignment horizontal="center"/>
      <protection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1</xdr:row>
      <xdr:rowOff>180975</xdr:rowOff>
    </xdr:from>
    <xdr:to>
      <xdr:col>25</xdr:col>
      <xdr:colOff>152400</xdr:colOff>
      <xdr:row>3</xdr:row>
      <xdr:rowOff>133350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714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11.7109375" style="77" customWidth="1"/>
    <col min="3" max="3" width="12.140625" style="157" customWidth="1"/>
    <col min="4" max="4" width="8.7109375" style="154" customWidth="1"/>
    <col min="5" max="13" width="2.7109375" style="0" customWidth="1"/>
    <col min="14" max="14" width="6.7109375" style="0" customWidth="1"/>
    <col min="15" max="18" width="2.7109375" style="0" customWidth="1"/>
    <col min="19" max="19" width="7.140625" style="0" customWidth="1"/>
    <col min="20" max="23" width="2.28125" style="0" customWidth="1"/>
    <col min="24" max="24" width="7.00390625" style="0" customWidth="1"/>
    <col min="25" max="33" width="2.28125" style="0" customWidth="1"/>
    <col min="34" max="34" width="7.140625" style="0" customWidth="1"/>
    <col min="35" max="35" width="2.7109375" style="0" customWidth="1"/>
    <col min="36" max="36" width="8.00390625" style="0" customWidth="1"/>
    <col min="38" max="38" width="4.28125" style="0" customWidth="1"/>
    <col min="39" max="39" width="16.140625" style="0" customWidth="1"/>
    <col min="40" max="40" width="12.57421875" style="0" customWidth="1"/>
    <col min="41" max="41" width="8.7109375" style="0" customWidth="1"/>
    <col min="42" max="45" width="3.28125" style="0" customWidth="1"/>
    <col min="46" max="46" width="7.57421875" style="0" customWidth="1"/>
    <col min="47" max="50" width="3.28125" style="0" customWidth="1"/>
    <col min="51" max="51" width="6.7109375" style="0" customWidth="1"/>
    <col min="52" max="55" width="3.28125" style="0" customWidth="1"/>
    <col min="56" max="56" width="7.00390625" style="0" customWidth="1"/>
    <col min="57" max="57" width="3.140625" style="0" customWidth="1"/>
  </cols>
  <sheetData>
    <row r="1" spans="1:37" ht="15">
      <c r="A1" s="30"/>
      <c r="B1" s="78"/>
      <c r="C1" s="155"/>
      <c r="D1" s="15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2"/>
      <c r="AK1" s="1"/>
    </row>
    <row r="2" spans="1:37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6"/>
      <c r="AK2" s="9"/>
    </row>
    <row r="3" spans="1:37" ht="15.75">
      <c r="A3" s="27"/>
      <c r="B3" s="79"/>
      <c r="C3" s="156"/>
      <c r="D3" s="1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33"/>
      <c r="AK3" s="3"/>
    </row>
    <row r="4" spans="1:37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6"/>
      <c r="AK4" s="9"/>
    </row>
    <row r="5" spans="1:37" ht="15">
      <c r="A5" s="29"/>
      <c r="B5" s="80"/>
      <c r="C5" s="156"/>
      <c r="D5" s="15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34"/>
      <c r="AK5" s="2"/>
    </row>
    <row r="6" spans="1:37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  <c r="AK6" s="10"/>
    </row>
    <row r="7" spans="1:37" ht="15.75" customHeight="1">
      <c r="A7" s="182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5"/>
    </row>
    <row r="8" spans="1:37" ht="15.75" customHeight="1" thickBot="1">
      <c r="A8" s="182"/>
      <c r="B8" s="182"/>
      <c r="C8" s="182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5"/>
    </row>
    <row r="9" spans="1:37" ht="21.75" customHeight="1">
      <c r="A9" s="198" t="s">
        <v>19</v>
      </c>
      <c r="B9" s="200" t="s">
        <v>2</v>
      </c>
      <c r="C9" s="200" t="s">
        <v>3</v>
      </c>
      <c r="D9" s="202" t="s">
        <v>20</v>
      </c>
      <c r="E9" s="204" t="s">
        <v>24</v>
      </c>
      <c r="F9" s="205"/>
      <c r="G9" s="205"/>
      <c r="H9" s="205"/>
      <c r="I9" s="205"/>
      <c r="J9" s="205"/>
      <c r="K9" s="205"/>
      <c r="L9" s="205"/>
      <c r="M9" s="205"/>
      <c r="N9" s="206"/>
      <c r="O9" s="190" t="s">
        <v>6</v>
      </c>
      <c r="P9" s="191"/>
      <c r="Q9" s="191"/>
      <c r="R9" s="191"/>
      <c r="S9" s="192"/>
      <c r="T9" s="190" t="s">
        <v>7</v>
      </c>
      <c r="U9" s="191"/>
      <c r="V9" s="191"/>
      <c r="W9" s="191"/>
      <c r="X9" s="193"/>
      <c r="Y9" s="190" t="s">
        <v>32</v>
      </c>
      <c r="Z9" s="191"/>
      <c r="AA9" s="191"/>
      <c r="AB9" s="191"/>
      <c r="AC9" s="191"/>
      <c r="AD9" s="191"/>
      <c r="AE9" s="191"/>
      <c r="AF9" s="191"/>
      <c r="AG9" s="191"/>
      <c r="AH9" s="192"/>
      <c r="AI9" s="194" t="s">
        <v>8</v>
      </c>
      <c r="AJ9" s="95" t="s">
        <v>25</v>
      </c>
      <c r="AK9" s="16"/>
    </row>
    <row r="10" spans="1:36" ht="62.25" customHeight="1">
      <c r="A10" s="199"/>
      <c r="B10" s="201"/>
      <c r="C10" s="201"/>
      <c r="D10" s="203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112" t="s">
        <v>26</v>
      </c>
      <c r="P10" s="196" t="s">
        <v>30</v>
      </c>
      <c r="Q10" s="196"/>
      <c r="R10" s="67" t="s">
        <v>31</v>
      </c>
      <c r="S10" s="113" t="s">
        <v>6</v>
      </c>
      <c r="T10" s="72" t="s">
        <v>26</v>
      </c>
      <c r="U10" s="197" t="s">
        <v>30</v>
      </c>
      <c r="V10" s="197"/>
      <c r="W10" s="67" t="s">
        <v>31</v>
      </c>
      <c r="X10" s="69" t="s">
        <v>7</v>
      </c>
      <c r="Y10" s="72" t="s">
        <v>26</v>
      </c>
      <c r="Z10" s="67" t="s">
        <v>4</v>
      </c>
      <c r="AA10" s="67" t="s">
        <v>4</v>
      </c>
      <c r="AB10" s="18" t="s">
        <v>5</v>
      </c>
      <c r="AC10" s="18" t="s">
        <v>27</v>
      </c>
      <c r="AD10" s="12" t="s">
        <v>10</v>
      </c>
      <c r="AE10" s="67" t="s">
        <v>10</v>
      </c>
      <c r="AF10" s="18" t="s">
        <v>11</v>
      </c>
      <c r="AG10" s="18" t="s">
        <v>28</v>
      </c>
      <c r="AH10" s="73" t="s">
        <v>33</v>
      </c>
      <c r="AI10" s="195"/>
      <c r="AJ10" s="119" t="s">
        <v>22</v>
      </c>
    </row>
    <row r="11" spans="1:36" ht="31.5" customHeight="1">
      <c r="A11" s="4">
        <v>1</v>
      </c>
      <c r="B11" s="45" t="s">
        <v>85</v>
      </c>
      <c r="C11" s="46" t="s">
        <v>80</v>
      </c>
      <c r="D11" s="102"/>
      <c r="E11" s="63">
        <v>15</v>
      </c>
      <c r="F11" s="52">
        <v>0.8</v>
      </c>
      <c r="G11" s="52">
        <v>1</v>
      </c>
      <c r="H11" s="51">
        <f aca="true" t="shared" si="0" ref="H11:H29">AVERAGE(F11:G11)</f>
        <v>0.9</v>
      </c>
      <c r="I11" s="51">
        <f aca="true" t="shared" si="1" ref="I11:I29">E11-H11</f>
        <v>14.1</v>
      </c>
      <c r="J11" s="52">
        <v>0.8</v>
      </c>
      <c r="K11" s="52">
        <v>1</v>
      </c>
      <c r="L11" s="51">
        <f aca="true" t="shared" si="2" ref="L11:L29">AVERAGE(J11:K11)</f>
        <v>0.9</v>
      </c>
      <c r="M11" s="51">
        <f aca="true" t="shared" si="3" ref="M11:M21">E11-L11</f>
        <v>14.1</v>
      </c>
      <c r="N11" s="64">
        <f aca="true" t="shared" si="4" ref="N11:N29">MAX(I11,M11)</f>
        <v>14.1</v>
      </c>
      <c r="O11" s="60">
        <v>15</v>
      </c>
      <c r="P11" s="52">
        <v>1</v>
      </c>
      <c r="Q11" s="52">
        <v>1</v>
      </c>
      <c r="R11" s="52">
        <f aca="true" t="shared" si="5" ref="R11:R29">AVERAGE(P11:Q11)</f>
        <v>1</v>
      </c>
      <c r="S11" s="61">
        <f aca="true" t="shared" si="6" ref="S11:S29">O11-R11</f>
        <v>14</v>
      </c>
      <c r="T11" s="60">
        <v>15</v>
      </c>
      <c r="U11" s="52">
        <v>0.9</v>
      </c>
      <c r="V11" s="52">
        <v>1</v>
      </c>
      <c r="W11" s="52">
        <f aca="true" t="shared" si="7" ref="W11:W29">AVERAGE(U11:V11)</f>
        <v>0.95</v>
      </c>
      <c r="X11" s="62">
        <f aca="true" t="shared" si="8" ref="X11:X29">+T11-W11</f>
        <v>14.05</v>
      </c>
      <c r="Y11" s="63">
        <v>15</v>
      </c>
      <c r="Z11" s="52">
        <v>0.3</v>
      </c>
      <c r="AA11" s="52">
        <v>0.6</v>
      </c>
      <c r="AB11" s="51">
        <f aca="true" t="shared" si="9" ref="AB11:AB29">AVERAGE(Z11:AA11)</f>
        <v>0.44999999999999996</v>
      </c>
      <c r="AC11" s="51">
        <f aca="true" t="shared" si="10" ref="AC11:AC29">Y11-AB11</f>
        <v>14.55</v>
      </c>
      <c r="AD11" s="52">
        <v>0.6</v>
      </c>
      <c r="AE11" s="52">
        <v>0.3</v>
      </c>
      <c r="AF11" s="51">
        <f aca="true" t="shared" si="11" ref="AF11:AF29">AVERAGE(AD11:AE11)</f>
        <v>0.44999999999999996</v>
      </c>
      <c r="AG11" s="51">
        <f aca="true" t="shared" si="12" ref="AG11:AG29">Y11-AF11</f>
        <v>14.55</v>
      </c>
      <c r="AH11" s="74">
        <f aca="true" t="shared" si="13" ref="AH11:AH29">AVERAGE(AC11,AG11)</f>
        <v>14.55</v>
      </c>
      <c r="AI11" s="70"/>
      <c r="AJ11" s="75">
        <f aca="true" t="shared" si="14" ref="AJ11:AJ25">SUM(N11+S11+X11+AH11-AI11)</f>
        <v>56.7</v>
      </c>
    </row>
    <row r="12" spans="1:36" ht="31.5">
      <c r="A12" s="4">
        <v>2</v>
      </c>
      <c r="B12" s="45" t="s">
        <v>169</v>
      </c>
      <c r="C12" s="46" t="s">
        <v>171</v>
      </c>
      <c r="D12" s="102">
        <v>37903</v>
      </c>
      <c r="E12" s="63">
        <v>15</v>
      </c>
      <c r="F12" s="52">
        <v>0.8</v>
      </c>
      <c r="G12" s="52">
        <v>0.8</v>
      </c>
      <c r="H12" s="51">
        <f t="shared" si="0"/>
        <v>0.8</v>
      </c>
      <c r="I12" s="51">
        <f t="shared" si="1"/>
        <v>14.2</v>
      </c>
      <c r="J12" s="52">
        <v>0.8</v>
      </c>
      <c r="K12" s="52"/>
      <c r="L12" s="51">
        <f t="shared" si="2"/>
        <v>0.8</v>
      </c>
      <c r="M12" s="51">
        <f t="shared" si="3"/>
        <v>14.2</v>
      </c>
      <c r="N12" s="64">
        <f t="shared" si="4"/>
        <v>14.2</v>
      </c>
      <c r="O12" s="60">
        <v>15</v>
      </c>
      <c r="P12" s="52">
        <v>0.7</v>
      </c>
      <c r="Q12" s="52">
        <v>0.8</v>
      </c>
      <c r="R12" s="52">
        <f t="shared" si="5"/>
        <v>0.75</v>
      </c>
      <c r="S12" s="61">
        <f t="shared" si="6"/>
        <v>14.25</v>
      </c>
      <c r="T12" s="60">
        <v>15</v>
      </c>
      <c r="U12" s="52">
        <v>1.3</v>
      </c>
      <c r="V12" s="52">
        <v>1.4</v>
      </c>
      <c r="W12" s="52">
        <f t="shared" si="7"/>
        <v>1.35</v>
      </c>
      <c r="X12" s="62">
        <f t="shared" si="8"/>
        <v>13.65</v>
      </c>
      <c r="Y12" s="63">
        <v>15</v>
      </c>
      <c r="Z12" s="52">
        <v>0.5</v>
      </c>
      <c r="AA12" s="52"/>
      <c r="AB12" s="51">
        <f t="shared" si="9"/>
        <v>0.5</v>
      </c>
      <c r="AC12" s="51">
        <f t="shared" si="10"/>
        <v>14.5</v>
      </c>
      <c r="AD12" s="52">
        <v>0.5</v>
      </c>
      <c r="AE12" s="52"/>
      <c r="AF12" s="51">
        <f t="shared" si="11"/>
        <v>0.5</v>
      </c>
      <c r="AG12" s="51">
        <f t="shared" si="12"/>
        <v>14.5</v>
      </c>
      <c r="AH12" s="74">
        <f t="shared" si="13"/>
        <v>14.5</v>
      </c>
      <c r="AI12" s="70"/>
      <c r="AJ12" s="75">
        <f t="shared" si="14"/>
        <v>56.6</v>
      </c>
    </row>
    <row r="13" spans="1:36" ht="31.5">
      <c r="A13" s="4">
        <v>3</v>
      </c>
      <c r="B13" s="45" t="s">
        <v>108</v>
      </c>
      <c r="C13" s="46" t="s">
        <v>105</v>
      </c>
      <c r="D13" s="102">
        <v>37728</v>
      </c>
      <c r="E13" s="63">
        <v>14</v>
      </c>
      <c r="F13" s="52">
        <v>0.4</v>
      </c>
      <c r="G13" s="52">
        <v>0.2</v>
      </c>
      <c r="H13" s="51">
        <f t="shared" si="0"/>
        <v>0.30000000000000004</v>
      </c>
      <c r="I13" s="51">
        <f t="shared" si="1"/>
        <v>13.7</v>
      </c>
      <c r="J13" s="52">
        <v>0.4</v>
      </c>
      <c r="K13" s="52">
        <v>0.2</v>
      </c>
      <c r="L13" s="51">
        <f t="shared" si="2"/>
        <v>0.30000000000000004</v>
      </c>
      <c r="M13" s="51">
        <f t="shared" si="3"/>
        <v>13.7</v>
      </c>
      <c r="N13" s="64">
        <f t="shared" si="4"/>
        <v>13.7</v>
      </c>
      <c r="O13" s="60">
        <v>14.5</v>
      </c>
      <c r="P13" s="52">
        <v>0.6</v>
      </c>
      <c r="Q13" s="52">
        <v>0.4</v>
      </c>
      <c r="R13" s="52">
        <f t="shared" si="5"/>
        <v>0.5</v>
      </c>
      <c r="S13" s="61">
        <f t="shared" si="6"/>
        <v>14</v>
      </c>
      <c r="T13" s="60">
        <v>14.5</v>
      </c>
      <c r="U13" s="52">
        <v>0.3</v>
      </c>
      <c r="V13" s="52">
        <v>0.6</v>
      </c>
      <c r="W13" s="52">
        <f t="shared" si="7"/>
        <v>0.44999999999999996</v>
      </c>
      <c r="X13" s="62">
        <f t="shared" si="8"/>
        <v>14.05</v>
      </c>
      <c r="Y13" s="63">
        <v>15</v>
      </c>
      <c r="Z13" s="52">
        <v>0.1</v>
      </c>
      <c r="AA13" s="52">
        <v>0.3</v>
      </c>
      <c r="AB13" s="51">
        <f t="shared" si="9"/>
        <v>0.2</v>
      </c>
      <c r="AC13" s="51">
        <f t="shared" si="10"/>
        <v>14.8</v>
      </c>
      <c r="AD13" s="52">
        <v>0.1</v>
      </c>
      <c r="AE13" s="52">
        <v>0.3</v>
      </c>
      <c r="AF13" s="51">
        <f t="shared" si="11"/>
        <v>0.2</v>
      </c>
      <c r="AG13" s="51">
        <f t="shared" si="12"/>
        <v>14.8</v>
      </c>
      <c r="AH13" s="74">
        <f t="shared" si="13"/>
        <v>14.8</v>
      </c>
      <c r="AI13" s="70"/>
      <c r="AJ13" s="75">
        <f t="shared" si="14"/>
        <v>56.55</v>
      </c>
    </row>
    <row r="14" spans="1:36" ht="30">
      <c r="A14" s="4">
        <v>4</v>
      </c>
      <c r="B14" s="46" t="s">
        <v>145</v>
      </c>
      <c r="C14" s="46" t="s">
        <v>138</v>
      </c>
      <c r="D14" s="102">
        <v>37680</v>
      </c>
      <c r="E14" s="63">
        <v>14</v>
      </c>
      <c r="F14" s="52">
        <v>0.7</v>
      </c>
      <c r="G14" s="52">
        <v>0.6</v>
      </c>
      <c r="H14" s="51">
        <f t="shared" si="0"/>
        <v>0.6499999999999999</v>
      </c>
      <c r="I14" s="51">
        <f t="shared" si="1"/>
        <v>13.35</v>
      </c>
      <c r="J14" s="52">
        <v>0.7</v>
      </c>
      <c r="K14" s="52">
        <v>0.6</v>
      </c>
      <c r="L14" s="51">
        <f t="shared" si="2"/>
        <v>0.6499999999999999</v>
      </c>
      <c r="M14" s="51">
        <f t="shared" si="3"/>
        <v>13.35</v>
      </c>
      <c r="N14" s="64">
        <f t="shared" si="4"/>
        <v>13.35</v>
      </c>
      <c r="O14" s="60">
        <v>15</v>
      </c>
      <c r="P14" s="52">
        <v>0.7</v>
      </c>
      <c r="Q14" s="52">
        <v>0.6</v>
      </c>
      <c r="R14" s="52">
        <f t="shared" si="5"/>
        <v>0.6499999999999999</v>
      </c>
      <c r="S14" s="61">
        <f t="shared" si="6"/>
        <v>14.35</v>
      </c>
      <c r="T14" s="60">
        <v>15</v>
      </c>
      <c r="U14" s="52">
        <v>0.8</v>
      </c>
      <c r="V14" s="52">
        <v>0.6</v>
      </c>
      <c r="W14" s="52">
        <f t="shared" si="7"/>
        <v>0.7</v>
      </c>
      <c r="X14" s="62">
        <f t="shared" si="8"/>
        <v>14.3</v>
      </c>
      <c r="Y14" s="63">
        <v>15</v>
      </c>
      <c r="Z14" s="52">
        <v>0.7</v>
      </c>
      <c r="AA14" s="52">
        <v>0.6</v>
      </c>
      <c r="AB14" s="51">
        <f t="shared" si="9"/>
        <v>0.6499999999999999</v>
      </c>
      <c r="AC14" s="51">
        <f t="shared" si="10"/>
        <v>14.35</v>
      </c>
      <c r="AD14" s="52">
        <v>0.7</v>
      </c>
      <c r="AE14" s="52">
        <v>0.6</v>
      </c>
      <c r="AF14" s="51">
        <f t="shared" si="11"/>
        <v>0.6499999999999999</v>
      </c>
      <c r="AG14" s="51">
        <f t="shared" si="12"/>
        <v>14.35</v>
      </c>
      <c r="AH14" s="74">
        <f t="shared" si="13"/>
        <v>14.35</v>
      </c>
      <c r="AI14" s="70"/>
      <c r="AJ14" s="75">
        <f t="shared" si="14"/>
        <v>56.35</v>
      </c>
    </row>
    <row r="15" spans="1:36" ht="30">
      <c r="A15" s="4">
        <v>5</v>
      </c>
      <c r="B15" s="46" t="s">
        <v>107</v>
      </c>
      <c r="C15" s="46" t="s">
        <v>105</v>
      </c>
      <c r="D15" s="102">
        <v>37412</v>
      </c>
      <c r="E15" s="63">
        <v>14</v>
      </c>
      <c r="F15" s="52">
        <v>0.9</v>
      </c>
      <c r="G15" s="52">
        <v>0.7</v>
      </c>
      <c r="H15" s="51">
        <f t="shared" si="0"/>
        <v>0.8</v>
      </c>
      <c r="I15" s="51">
        <f t="shared" si="1"/>
        <v>13.2</v>
      </c>
      <c r="J15" s="52">
        <v>0.7</v>
      </c>
      <c r="K15" s="52">
        <v>0.9</v>
      </c>
      <c r="L15" s="51">
        <f t="shared" si="2"/>
        <v>0.8</v>
      </c>
      <c r="M15" s="51">
        <f t="shared" si="3"/>
        <v>13.2</v>
      </c>
      <c r="N15" s="64">
        <f t="shared" si="4"/>
        <v>13.2</v>
      </c>
      <c r="O15" s="60">
        <v>14.5</v>
      </c>
      <c r="P15" s="52">
        <v>0.3</v>
      </c>
      <c r="Q15" s="52"/>
      <c r="R15" s="52">
        <f t="shared" si="5"/>
        <v>0.3</v>
      </c>
      <c r="S15" s="61">
        <f t="shared" si="6"/>
        <v>14.2</v>
      </c>
      <c r="T15" s="60">
        <v>14.5</v>
      </c>
      <c r="U15" s="52">
        <v>0.7</v>
      </c>
      <c r="V15" s="52">
        <v>0.8</v>
      </c>
      <c r="W15" s="52">
        <f t="shared" si="7"/>
        <v>0.75</v>
      </c>
      <c r="X15" s="62">
        <f t="shared" si="8"/>
        <v>13.75</v>
      </c>
      <c r="Y15" s="63">
        <v>15</v>
      </c>
      <c r="Z15" s="52">
        <v>0.3</v>
      </c>
      <c r="AA15" s="52">
        <v>0.3</v>
      </c>
      <c r="AB15" s="51">
        <f t="shared" si="9"/>
        <v>0.3</v>
      </c>
      <c r="AC15" s="51">
        <f t="shared" si="10"/>
        <v>14.7</v>
      </c>
      <c r="AD15" s="52">
        <v>0.3</v>
      </c>
      <c r="AE15" s="52">
        <v>0.3</v>
      </c>
      <c r="AF15" s="51">
        <f t="shared" si="11"/>
        <v>0.3</v>
      </c>
      <c r="AG15" s="51">
        <f t="shared" si="12"/>
        <v>14.7</v>
      </c>
      <c r="AH15" s="74">
        <f t="shared" si="13"/>
        <v>14.7</v>
      </c>
      <c r="AI15" s="70"/>
      <c r="AJ15" s="75">
        <f t="shared" si="14"/>
        <v>55.849999999999994</v>
      </c>
    </row>
    <row r="16" spans="1:36" ht="31.5">
      <c r="A16" s="4">
        <v>6</v>
      </c>
      <c r="B16" s="45" t="s">
        <v>133</v>
      </c>
      <c r="C16" s="46" t="s">
        <v>134</v>
      </c>
      <c r="D16" s="102">
        <v>37792</v>
      </c>
      <c r="E16" s="63">
        <v>15</v>
      </c>
      <c r="F16" s="52">
        <v>0.3</v>
      </c>
      <c r="G16" s="52"/>
      <c r="H16" s="51">
        <f t="shared" si="0"/>
        <v>0.3</v>
      </c>
      <c r="I16" s="51">
        <f t="shared" si="1"/>
        <v>14.7</v>
      </c>
      <c r="J16" s="52">
        <v>0.3</v>
      </c>
      <c r="K16" s="52"/>
      <c r="L16" s="51">
        <f t="shared" si="2"/>
        <v>0.3</v>
      </c>
      <c r="M16" s="51">
        <f t="shared" si="3"/>
        <v>14.7</v>
      </c>
      <c r="N16" s="64">
        <f t="shared" si="4"/>
        <v>14.7</v>
      </c>
      <c r="O16" s="60">
        <v>14.5</v>
      </c>
      <c r="P16" s="52">
        <v>0.5</v>
      </c>
      <c r="Q16" s="52">
        <v>0.7</v>
      </c>
      <c r="R16" s="52">
        <f t="shared" si="5"/>
        <v>0.6</v>
      </c>
      <c r="S16" s="61">
        <f t="shared" si="6"/>
        <v>13.9</v>
      </c>
      <c r="T16" s="60">
        <v>15</v>
      </c>
      <c r="U16" s="52">
        <v>1.3</v>
      </c>
      <c r="V16" s="52">
        <v>1.3</v>
      </c>
      <c r="W16" s="52">
        <f t="shared" si="7"/>
        <v>1.3</v>
      </c>
      <c r="X16" s="62">
        <f t="shared" si="8"/>
        <v>13.7</v>
      </c>
      <c r="Y16" s="63">
        <v>15</v>
      </c>
      <c r="Z16" s="52">
        <v>2</v>
      </c>
      <c r="AA16" s="52">
        <v>1</v>
      </c>
      <c r="AB16" s="51">
        <f t="shared" si="9"/>
        <v>1.5</v>
      </c>
      <c r="AC16" s="51">
        <f t="shared" si="10"/>
        <v>13.5</v>
      </c>
      <c r="AD16" s="52">
        <v>2</v>
      </c>
      <c r="AE16" s="52">
        <v>1</v>
      </c>
      <c r="AF16" s="51">
        <f t="shared" si="11"/>
        <v>1.5</v>
      </c>
      <c r="AG16" s="51">
        <f t="shared" si="12"/>
        <v>13.5</v>
      </c>
      <c r="AH16" s="74">
        <f t="shared" si="13"/>
        <v>13.5</v>
      </c>
      <c r="AI16" s="70"/>
      <c r="AJ16" s="75">
        <f t="shared" si="14"/>
        <v>55.8</v>
      </c>
    </row>
    <row r="17" spans="1:36" ht="31.5">
      <c r="A17" s="4">
        <v>7</v>
      </c>
      <c r="B17" s="45" t="s">
        <v>135</v>
      </c>
      <c r="C17" s="46" t="s">
        <v>134</v>
      </c>
      <c r="D17" s="102">
        <v>37636</v>
      </c>
      <c r="E17" s="63">
        <v>15</v>
      </c>
      <c r="F17" s="52">
        <v>0.8</v>
      </c>
      <c r="G17" s="52">
        <v>0.9</v>
      </c>
      <c r="H17" s="51">
        <f t="shared" si="0"/>
        <v>0.8500000000000001</v>
      </c>
      <c r="I17" s="51">
        <f t="shared" si="1"/>
        <v>14.15</v>
      </c>
      <c r="J17" s="52">
        <v>0.8</v>
      </c>
      <c r="K17" s="52">
        <v>0.9</v>
      </c>
      <c r="L17" s="51">
        <f t="shared" si="2"/>
        <v>0.8500000000000001</v>
      </c>
      <c r="M17" s="51">
        <f t="shared" si="3"/>
        <v>14.15</v>
      </c>
      <c r="N17" s="64">
        <f t="shared" si="4"/>
        <v>14.15</v>
      </c>
      <c r="O17" s="60">
        <v>15</v>
      </c>
      <c r="P17" s="52">
        <v>0.7</v>
      </c>
      <c r="Q17" s="52">
        <v>0.8</v>
      </c>
      <c r="R17" s="52">
        <f t="shared" si="5"/>
        <v>0.75</v>
      </c>
      <c r="S17" s="61">
        <f t="shared" si="6"/>
        <v>14.25</v>
      </c>
      <c r="T17" s="60">
        <v>14.5</v>
      </c>
      <c r="U17" s="52">
        <v>1.2</v>
      </c>
      <c r="V17" s="52">
        <v>1.1</v>
      </c>
      <c r="W17" s="52">
        <f t="shared" si="7"/>
        <v>1.15</v>
      </c>
      <c r="X17" s="62">
        <f t="shared" si="8"/>
        <v>13.35</v>
      </c>
      <c r="Y17" s="63">
        <v>15</v>
      </c>
      <c r="Z17" s="52">
        <v>1</v>
      </c>
      <c r="AA17" s="52">
        <v>1</v>
      </c>
      <c r="AB17" s="51">
        <f t="shared" si="9"/>
        <v>1</v>
      </c>
      <c r="AC17" s="51">
        <f t="shared" si="10"/>
        <v>14</v>
      </c>
      <c r="AD17" s="52">
        <v>1</v>
      </c>
      <c r="AE17" s="52"/>
      <c r="AF17" s="51">
        <f t="shared" si="11"/>
        <v>1</v>
      </c>
      <c r="AG17" s="51">
        <f t="shared" si="12"/>
        <v>14</v>
      </c>
      <c r="AH17" s="74">
        <f t="shared" si="13"/>
        <v>14</v>
      </c>
      <c r="AI17" s="70"/>
      <c r="AJ17" s="75">
        <f t="shared" si="14"/>
        <v>55.75</v>
      </c>
    </row>
    <row r="18" spans="1:36" ht="31.5">
      <c r="A18" s="4">
        <v>8</v>
      </c>
      <c r="B18" s="45" t="s">
        <v>144</v>
      </c>
      <c r="C18" s="46" t="s">
        <v>138</v>
      </c>
      <c r="D18" s="102">
        <v>37755</v>
      </c>
      <c r="E18" s="63">
        <v>14</v>
      </c>
      <c r="F18" s="52">
        <v>0.7</v>
      </c>
      <c r="G18" s="52">
        <v>0.6</v>
      </c>
      <c r="H18" s="51">
        <f t="shared" si="0"/>
        <v>0.6499999999999999</v>
      </c>
      <c r="I18" s="51">
        <f t="shared" si="1"/>
        <v>13.35</v>
      </c>
      <c r="J18" s="52">
        <v>0.7</v>
      </c>
      <c r="K18" s="52">
        <v>0.6</v>
      </c>
      <c r="L18" s="51">
        <f t="shared" si="2"/>
        <v>0.6499999999999999</v>
      </c>
      <c r="M18" s="51">
        <f t="shared" si="3"/>
        <v>13.35</v>
      </c>
      <c r="N18" s="64">
        <f t="shared" si="4"/>
        <v>13.35</v>
      </c>
      <c r="O18" s="60">
        <v>15</v>
      </c>
      <c r="P18" s="52">
        <v>1.5</v>
      </c>
      <c r="Q18" s="52">
        <v>1.4</v>
      </c>
      <c r="R18" s="52">
        <f t="shared" si="5"/>
        <v>1.45</v>
      </c>
      <c r="S18" s="61">
        <f t="shared" si="6"/>
        <v>13.55</v>
      </c>
      <c r="T18" s="60">
        <v>15</v>
      </c>
      <c r="U18" s="52">
        <v>0.9</v>
      </c>
      <c r="V18" s="52">
        <v>0.7</v>
      </c>
      <c r="W18" s="52">
        <f t="shared" si="7"/>
        <v>0.8</v>
      </c>
      <c r="X18" s="62">
        <f t="shared" si="8"/>
        <v>14.2</v>
      </c>
      <c r="Y18" s="63">
        <v>15</v>
      </c>
      <c r="Z18" s="52">
        <v>0.1</v>
      </c>
      <c r="AA18" s="52">
        <v>0.7</v>
      </c>
      <c r="AB18" s="51">
        <f t="shared" si="9"/>
        <v>0.39999999999999997</v>
      </c>
      <c r="AC18" s="51">
        <f t="shared" si="10"/>
        <v>14.6</v>
      </c>
      <c r="AD18" s="52">
        <v>0.7</v>
      </c>
      <c r="AE18" s="52">
        <v>0.1</v>
      </c>
      <c r="AF18" s="51">
        <f t="shared" si="11"/>
        <v>0.39999999999999997</v>
      </c>
      <c r="AG18" s="51">
        <f t="shared" si="12"/>
        <v>14.6</v>
      </c>
      <c r="AH18" s="74">
        <f t="shared" si="13"/>
        <v>14.6</v>
      </c>
      <c r="AI18" s="70"/>
      <c r="AJ18" s="75">
        <f t="shared" si="14"/>
        <v>55.699999999999996</v>
      </c>
    </row>
    <row r="19" spans="1:36" ht="30">
      <c r="A19" s="4">
        <v>9</v>
      </c>
      <c r="B19" s="46" t="s">
        <v>104</v>
      </c>
      <c r="C19" s="46" t="s">
        <v>105</v>
      </c>
      <c r="D19" s="102">
        <v>37788</v>
      </c>
      <c r="E19" s="63">
        <v>14</v>
      </c>
      <c r="F19" s="52">
        <v>0.9</v>
      </c>
      <c r="G19" s="52">
        <v>0.9</v>
      </c>
      <c r="H19" s="51">
        <f t="shared" si="0"/>
        <v>0.9</v>
      </c>
      <c r="I19" s="51">
        <f t="shared" si="1"/>
        <v>13.1</v>
      </c>
      <c r="J19" s="52">
        <v>0.9</v>
      </c>
      <c r="K19" s="52">
        <v>0.9</v>
      </c>
      <c r="L19" s="51">
        <f t="shared" si="2"/>
        <v>0.9</v>
      </c>
      <c r="M19" s="51">
        <f t="shared" si="3"/>
        <v>13.1</v>
      </c>
      <c r="N19" s="64">
        <f t="shared" si="4"/>
        <v>13.1</v>
      </c>
      <c r="O19" s="60">
        <v>15</v>
      </c>
      <c r="P19" s="52">
        <v>1.4</v>
      </c>
      <c r="Q19" s="52"/>
      <c r="R19" s="52">
        <f t="shared" si="5"/>
        <v>1.4</v>
      </c>
      <c r="S19" s="61">
        <f t="shared" si="6"/>
        <v>13.6</v>
      </c>
      <c r="T19" s="60">
        <v>14.5</v>
      </c>
      <c r="U19" s="52">
        <v>0.8</v>
      </c>
      <c r="V19" s="52">
        <v>1</v>
      </c>
      <c r="W19" s="52">
        <f t="shared" si="7"/>
        <v>0.9</v>
      </c>
      <c r="X19" s="62">
        <f t="shared" si="8"/>
        <v>13.6</v>
      </c>
      <c r="Y19" s="63">
        <v>15</v>
      </c>
      <c r="Z19" s="52">
        <v>0.1</v>
      </c>
      <c r="AA19" s="52">
        <v>0.1</v>
      </c>
      <c r="AB19" s="51">
        <f t="shared" si="9"/>
        <v>0.1</v>
      </c>
      <c r="AC19" s="51">
        <f t="shared" si="10"/>
        <v>14.9</v>
      </c>
      <c r="AD19" s="52">
        <v>0.1</v>
      </c>
      <c r="AE19" s="52">
        <v>0.1</v>
      </c>
      <c r="AF19" s="51">
        <f t="shared" si="11"/>
        <v>0.1</v>
      </c>
      <c r="AG19" s="51">
        <f t="shared" si="12"/>
        <v>14.9</v>
      </c>
      <c r="AH19" s="74">
        <f t="shared" si="13"/>
        <v>14.9</v>
      </c>
      <c r="AI19" s="70"/>
      <c r="AJ19" s="75">
        <f t="shared" si="14"/>
        <v>55.199999999999996</v>
      </c>
    </row>
    <row r="20" spans="1:36" ht="31.5">
      <c r="A20" s="4">
        <v>10</v>
      </c>
      <c r="B20" s="45" t="s">
        <v>147</v>
      </c>
      <c r="C20" s="46" t="s">
        <v>138</v>
      </c>
      <c r="D20" s="102">
        <v>38006</v>
      </c>
      <c r="E20" s="63">
        <v>14</v>
      </c>
      <c r="F20" s="52">
        <v>1.2</v>
      </c>
      <c r="G20" s="52">
        <v>1.2</v>
      </c>
      <c r="H20" s="51">
        <f t="shared" si="0"/>
        <v>1.2</v>
      </c>
      <c r="I20" s="51">
        <f t="shared" si="1"/>
        <v>12.8</v>
      </c>
      <c r="J20" s="52">
        <v>1.2</v>
      </c>
      <c r="K20" s="52">
        <v>1.2</v>
      </c>
      <c r="L20" s="51">
        <f t="shared" si="2"/>
        <v>1.2</v>
      </c>
      <c r="M20" s="51">
        <f t="shared" si="3"/>
        <v>12.8</v>
      </c>
      <c r="N20" s="64">
        <f t="shared" si="4"/>
        <v>12.8</v>
      </c>
      <c r="O20" s="60">
        <v>15</v>
      </c>
      <c r="P20" s="52">
        <v>1.1</v>
      </c>
      <c r="Q20" s="52">
        <v>1.3</v>
      </c>
      <c r="R20" s="52">
        <f t="shared" si="5"/>
        <v>1.2000000000000002</v>
      </c>
      <c r="S20" s="61">
        <f t="shared" si="6"/>
        <v>13.8</v>
      </c>
      <c r="T20" s="60">
        <v>14.5</v>
      </c>
      <c r="U20" s="52">
        <v>1.1</v>
      </c>
      <c r="V20" s="52">
        <v>1.4</v>
      </c>
      <c r="W20" s="52">
        <f t="shared" si="7"/>
        <v>1.25</v>
      </c>
      <c r="X20" s="62">
        <f t="shared" si="8"/>
        <v>13.25</v>
      </c>
      <c r="Y20" s="63">
        <v>15</v>
      </c>
      <c r="Z20" s="52">
        <v>0.5</v>
      </c>
      <c r="AA20" s="52">
        <v>0.7</v>
      </c>
      <c r="AB20" s="51">
        <f t="shared" si="9"/>
        <v>0.6</v>
      </c>
      <c r="AC20" s="51">
        <f t="shared" si="10"/>
        <v>14.4</v>
      </c>
      <c r="AD20" s="52">
        <v>0.7</v>
      </c>
      <c r="AE20" s="52">
        <v>0.5</v>
      </c>
      <c r="AF20" s="51">
        <f t="shared" si="11"/>
        <v>0.6</v>
      </c>
      <c r="AG20" s="51">
        <f t="shared" si="12"/>
        <v>14.4</v>
      </c>
      <c r="AH20" s="74">
        <f t="shared" si="13"/>
        <v>14.4</v>
      </c>
      <c r="AI20" s="70"/>
      <c r="AJ20" s="75">
        <f t="shared" si="14"/>
        <v>54.25</v>
      </c>
    </row>
    <row r="21" spans="1:36" ht="31.5">
      <c r="A21" s="4">
        <v>11</v>
      </c>
      <c r="B21" s="45" t="s">
        <v>148</v>
      </c>
      <c r="C21" s="46" t="s">
        <v>138</v>
      </c>
      <c r="D21" s="102">
        <v>37877</v>
      </c>
      <c r="E21" s="63">
        <v>15</v>
      </c>
      <c r="F21" s="52">
        <v>1.9</v>
      </c>
      <c r="G21" s="52">
        <v>1.9</v>
      </c>
      <c r="H21" s="51">
        <f t="shared" si="0"/>
        <v>1.9</v>
      </c>
      <c r="I21" s="51">
        <f t="shared" si="1"/>
        <v>13.1</v>
      </c>
      <c r="J21" s="52">
        <v>1.9</v>
      </c>
      <c r="K21" s="52">
        <v>1.9</v>
      </c>
      <c r="L21" s="51">
        <f t="shared" si="2"/>
        <v>1.9</v>
      </c>
      <c r="M21" s="51">
        <f t="shared" si="3"/>
        <v>13.1</v>
      </c>
      <c r="N21" s="64">
        <f t="shared" si="4"/>
        <v>13.1</v>
      </c>
      <c r="O21" s="60">
        <v>15</v>
      </c>
      <c r="P21" s="52">
        <v>1.1</v>
      </c>
      <c r="Q21" s="52">
        <v>1.1</v>
      </c>
      <c r="R21" s="52">
        <f t="shared" si="5"/>
        <v>1.1</v>
      </c>
      <c r="S21" s="61">
        <f t="shared" si="6"/>
        <v>13.9</v>
      </c>
      <c r="T21" s="60">
        <v>15</v>
      </c>
      <c r="U21" s="52">
        <v>2</v>
      </c>
      <c r="V21" s="52">
        <v>2.1</v>
      </c>
      <c r="W21" s="52">
        <f t="shared" si="7"/>
        <v>2.05</v>
      </c>
      <c r="X21" s="62">
        <f t="shared" si="8"/>
        <v>12.95</v>
      </c>
      <c r="Y21" s="63">
        <v>15</v>
      </c>
      <c r="Z21" s="52">
        <v>0.7</v>
      </c>
      <c r="AA21" s="52">
        <v>0.8</v>
      </c>
      <c r="AB21" s="51">
        <f t="shared" si="9"/>
        <v>0.75</v>
      </c>
      <c r="AC21" s="51">
        <f t="shared" si="10"/>
        <v>14.25</v>
      </c>
      <c r="AD21" s="52">
        <v>0.8</v>
      </c>
      <c r="AE21" s="52">
        <v>0.7</v>
      </c>
      <c r="AF21" s="51">
        <f t="shared" si="11"/>
        <v>0.75</v>
      </c>
      <c r="AG21" s="51">
        <f t="shared" si="12"/>
        <v>14.25</v>
      </c>
      <c r="AH21" s="74">
        <f t="shared" si="13"/>
        <v>14.25</v>
      </c>
      <c r="AI21" s="70"/>
      <c r="AJ21" s="75">
        <f t="shared" si="14"/>
        <v>54.2</v>
      </c>
    </row>
    <row r="22" spans="1:36" ht="30">
      <c r="A22" s="4">
        <v>12</v>
      </c>
      <c r="B22" s="46" t="s">
        <v>163</v>
      </c>
      <c r="C22" s="46" t="s">
        <v>18</v>
      </c>
      <c r="D22" s="102">
        <v>37648</v>
      </c>
      <c r="E22" s="63">
        <v>15</v>
      </c>
      <c r="F22" s="52">
        <v>1.5</v>
      </c>
      <c r="G22" s="52"/>
      <c r="H22" s="51">
        <f t="shared" si="0"/>
        <v>1.5</v>
      </c>
      <c r="I22" s="51">
        <f t="shared" si="1"/>
        <v>13.5</v>
      </c>
      <c r="J22" s="52">
        <v>1.5</v>
      </c>
      <c r="K22" s="52"/>
      <c r="L22" s="51">
        <f t="shared" si="2"/>
        <v>1.5</v>
      </c>
      <c r="M22" s="51">
        <v>0</v>
      </c>
      <c r="N22" s="64">
        <f t="shared" si="4"/>
        <v>13.5</v>
      </c>
      <c r="O22" s="60">
        <v>14.5</v>
      </c>
      <c r="P22" s="52">
        <v>1.1</v>
      </c>
      <c r="Q22" s="52">
        <v>1.1</v>
      </c>
      <c r="R22" s="52">
        <f t="shared" si="5"/>
        <v>1.1</v>
      </c>
      <c r="S22" s="61">
        <f t="shared" si="6"/>
        <v>13.4</v>
      </c>
      <c r="T22" s="60">
        <v>14.5</v>
      </c>
      <c r="U22" s="52">
        <v>2.2</v>
      </c>
      <c r="V22" s="52">
        <v>2.1</v>
      </c>
      <c r="W22" s="52">
        <f t="shared" si="7"/>
        <v>2.1500000000000004</v>
      </c>
      <c r="X22" s="62">
        <f t="shared" si="8"/>
        <v>12.35</v>
      </c>
      <c r="Y22" s="63">
        <v>15</v>
      </c>
      <c r="Z22" s="52">
        <v>0.4</v>
      </c>
      <c r="AA22" s="52">
        <v>0.5</v>
      </c>
      <c r="AB22" s="51">
        <f t="shared" si="9"/>
        <v>0.45</v>
      </c>
      <c r="AC22" s="51">
        <f t="shared" si="10"/>
        <v>14.55</v>
      </c>
      <c r="AD22" s="52">
        <v>0.4</v>
      </c>
      <c r="AE22" s="52">
        <v>0.5</v>
      </c>
      <c r="AF22" s="51">
        <f t="shared" si="11"/>
        <v>0.45</v>
      </c>
      <c r="AG22" s="51">
        <f t="shared" si="12"/>
        <v>14.55</v>
      </c>
      <c r="AH22" s="74">
        <f t="shared" si="13"/>
        <v>14.55</v>
      </c>
      <c r="AI22" s="70"/>
      <c r="AJ22" s="75">
        <f t="shared" si="14"/>
        <v>53.8</v>
      </c>
    </row>
    <row r="23" spans="1:36" ht="30">
      <c r="A23" s="4">
        <v>13</v>
      </c>
      <c r="B23" s="46" t="s">
        <v>164</v>
      </c>
      <c r="C23" s="46" t="s">
        <v>18</v>
      </c>
      <c r="D23" s="102">
        <v>37393</v>
      </c>
      <c r="E23" s="63">
        <v>14</v>
      </c>
      <c r="F23" s="52">
        <v>1.7</v>
      </c>
      <c r="G23" s="52"/>
      <c r="H23" s="51">
        <f t="shared" si="0"/>
        <v>1.7</v>
      </c>
      <c r="I23" s="51">
        <f t="shared" si="1"/>
        <v>12.3</v>
      </c>
      <c r="J23" s="52">
        <v>1.7</v>
      </c>
      <c r="K23" s="52"/>
      <c r="L23" s="51">
        <f t="shared" si="2"/>
        <v>1.7</v>
      </c>
      <c r="M23" s="51">
        <f>E23-L23</f>
        <v>12.3</v>
      </c>
      <c r="N23" s="64">
        <f t="shared" si="4"/>
        <v>12.3</v>
      </c>
      <c r="O23" s="60">
        <v>15</v>
      </c>
      <c r="P23" s="52">
        <v>0.8</v>
      </c>
      <c r="Q23" s="52">
        <v>0.9</v>
      </c>
      <c r="R23" s="52">
        <f t="shared" si="5"/>
        <v>0.8500000000000001</v>
      </c>
      <c r="S23" s="61">
        <f t="shared" si="6"/>
        <v>14.15</v>
      </c>
      <c r="T23" s="60">
        <v>14.5</v>
      </c>
      <c r="U23" s="52">
        <v>1.8</v>
      </c>
      <c r="V23" s="52">
        <v>2</v>
      </c>
      <c r="W23" s="52">
        <f t="shared" si="7"/>
        <v>1.9</v>
      </c>
      <c r="X23" s="62">
        <f t="shared" si="8"/>
        <v>12.6</v>
      </c>
      <c r="Y23" s="63">
        <v>15</v>
      </c>
      <c r="Z23" s="52">
        <v>0.7</v>
      </c>
      <c r="AA23" s="52">
        <v>0.3</v>
      </c>
      <c r="AB23" s="51">
        <f t="shared" si="9"/>
        <v>0.5</v>
      </c>
      <c r="AC23" s="51">
        <f t="shared" si="10"/>
        <v>14.5</v>
      </c>
      <c r="AD23" s="52">
        <v>0.7</v>
      </c>
      <c r="AE23" s="52">
        <v>0.3</v>
      </c>
      <c r="AF23" s="51">
        <f t="shared" si="11"/>
        <v>0.5</v>
      </c>
      <c r="AG23" s="51">
        <f t="shared" si="12"/>
        <v>14.5</v>
      </c>
      <c r="AH23" s="74">
        <f t="shared" si="13"/>
        <v>14.5</v>
      </c>
      <c r="AI23" s="70"/>
      <c r="AJ23" s="75">
        <f t="shared" si="14"/>
        <v>53.550000000000004</v>
      </c>
    </row>
    <row r="24" spans="1:36" ht="30">
      <c r="A24" s="4">
        <v>14</v>
      </c>
      <c r="B24" s="46" t="s">
        <v>146</v>
      </c>
      <c r="C24" s="59" t="s">
        <v>138</v>
      </c>
      <c r="D24" s="102">
        <v>38282</v>
      </c>
      <c r="E24" s="63">
        <v>14</v>
      </c>
      <c r="F24" s="52">
        <v>0.6</v>
      </c>
      <c r="G24" s="52">
        <v>0.6</v>
      </c>
      <c r="H24" s="51">
        <f t="shared" si="0"/>
        <v>0.6</v>
      </c>
      <c r="I24" s="51">
        <f t="shared" si="1"/>
        <v>13.4</v>
      </c>
      <c r="J24" s="52">
        <v>0.6</v>
      </c>
      <c r="K24" s="52">
        <v>0.6</v>
      </c>
      <c r="L24" s="51">
        <f t="shared" si="2"/>
        <v>0.6</v>
      </c>
      <c r="M24" s="51">
        <v>0</v>
      </c>
      <c r="N24" s="64">
        <f t="shared" si="4"/>
        <v>13.4</v>
      </c>
      <c r="O24" s="60">
        <v>15</v>
      </c>
      <c r="P24" s="52">
        <v>1</v>
      </c>
      <c r="Q24" s="52">
        <v>1.1</v>
      </c>
      <c r="R24" s="52">
        <f t="shared" si="5"/>
        <v>1.05</v>
      </c>
      <c r="S24" s="61">
        <f t="shared" si="6"/>
        <v>13.95</v>
      </c>
      <c r="T24" s="60">
        <v>14.5</v>
      </c>
      <c r="U24" s="52">
        <v>2.6</v>
      </c>
      <c r="V24" s="52">
        <v>2.6</v>
      </c>
      <c r="W24" s="52">
        <f t="shared" si="7"/>
        <v>2.6</v>
      </c>
      <c r="X24" s="62">
        <f t="shared" si="8"/>
        <v>11.9</v>
      </c>
      <c r="Y24" s="63">
        <v>15</v>
      </c>
      <c r="Z24" s="52">
        <v>0.9</v>
      </c>
      <c r="AA24" s="52">
        <v>0.7</v>
      </c>
      <c r="AB24" s="51">
        <f t="shared" si="9"/>
        <v>0.8</v>
      </c>
      <c r="AC24" s="51">
        <f t="shared" si="10"/>
        <v>14.2</v>
      </c>
      <c r="AD24" s="52">
        <v>0.9</v>
      </c>
      <c r="AE24" s="52">
        <v>0.7</v>
      </c>
      <c r="AF24" s="51">
        <f t="shared" si="11"/>
        <v>0.8</v>
      </c>
      <c r="AG24" s="51">
        <f t="shared" si="12"/>
        <v>14.2</v>
      </c>
      <c r="AH24" s="74">
        <f t="shared" si="13"/>
        <v>14.2</v>
      </c>
      <c r="AI24" s="70"/>
      <c r="AJ24" s="75">
        <f t="shared" si="14"/>
        <v>53.45</v>
      </c>
    </row>
    <row r="25" spans="1:36" ht="31.5">
      <c r="A25" s="4">
        <v>15</v>
      </c>
      <c r="B25" s="45" t="s">
        <v>165</v>
      </c>
      <c r="C25" s="46" t="s">
        <v>18</v>
      </c>
      <c r="D25" s="102">
        <v>37690</v>
      </c>
      <c r="E25" s="63">
        <v>14</v>
      </c>
      <c r="F25" s="52">
        <v>1.5</v>
      </c>
      <c r="G25" s="52"/>
      <c r="H25" s="51">
        <f t="shared" si="0"/>
        <v>1.5</v>
      </c>
      <c r="I25" s="51">
        <f t="shared" si="1"/>
        <v>12.5</v>
      </c>
      <c r="J25" s="52">
        <v>1.5</v>
      </c>
      <c r="K25" s="52"/>
      <c r="L25" s="51">
        <f t="shared" si="2"/>
        <v>1.5</v>
      </c>
      <c r="M25" s="51">
        <f>E25-L25</f>
        <v>12.5</v>
      </c>
      <c r="N25" s="64">
        <f t="shared" si="4"/>
        <v>12.5</v>
      </c>
      <c r="O25" s="60">
        <v>14.5</v>
      </c>
      <c r="P25" s="52">
        <v>1.8</v>
      </c>
      <c r="Q25" s="52">
        <v>1.8</v>
      </c>
      <c r="R25" s="52">
        <f t="shared" si="5"/>
        <v>1.8</v>
      </c>
      <c r="S25" s="61">
        <f t="shared" si="6"/>
        <v>12.7</v>
      </c>
      <c r="T25" s="60">
        <v>14.5</v>
      </c>
      <c r="U25" s="52">
        <v>1.5</v>
      </c>
      <c r="V25" s="52">
        <v>1.5</v>
      </c>
      <c r="W25" s="52">
        <f t="shared" si="7"/>
        <v>1.5</v>
      </c>
      <c r="X25" s="62">
        <f t="shared" si="8"/>
        <v>13</v>
      </c>
      <c r="Y25" s="63">
        <v>15</v>
      </c>
      <c r="Z25" s="52">
        <v>0.3</v>
      </c>
      <c r="AA25" s="52">
        <v>0.6</v>
      </c>
      <c r="AB25" s="51">
        <f t="shared" si="9"/>
        <v>0.44999999999999996</v>
      </c>
      <c r="AC25" s="51">
        <f t="shared" si="10"/>
        <v>14.55</v>
      </c>
      <c r="AD25" s="52">
        <v>0.3</v>
      </c>
      <c r="AE25" s="52">
        <v>0.6</v>
      </c>
      <c r="AF25" s="51">
        <f t="shared" si="11"/>
        <v>0.44999999999999996</v>
      </c>
      <c r="AG25" s="51">
        <f t="shared" si="12"/>
        <v>14.55</v>
      </c>
      <c r="AH25" s="74">
        <f t="shared" si="13"/>
        <v>14.55</v>
      </c>
      <c r="AI25" s="70"/>
      <c r="AJ25" s="75">
        <f t="shared" si="14"/>
        <v>52.75</v>
      </c>
    </row>
    <row r="26" spans="1:36" ht="32.25">
      <c r="A26" s="4"/>
      <c r="B26" s="45"/>
      <c r="C26" s="46"/>
      <c r="D26" s="102"/>
      <c r="E26" s="63"/>
      <c r="F26" s="52"/>
      <c r="G26" s="52"/>
      <c r="H26" s="51" t="e">
        <f t="shared" si="0"/>
        <v>#DIV/0!</v>
      </c>
      <c r="I26" s="51" t="e">
        <f t="shared" si="1"/>
        <v>#DIV/0!</v>
      </c>
      <c r="J26" s="52"/>
      <c r="K26" s="52"/>
      <c r="L26" s="51" t="e">
        <f t="shared" si="2"/>
        <v>#DIV/0!</v>
      </c>
      <c r="M26" s="51" t="e">
        <f>E26-L26</f>
        <v>#DIV/0!</v>
      </c>
      <c r="N26" s="64" t="e">
        <f t="shared" si="4"/>
        <v>#DIV/0!</v>
      </c>
      <c r="O26" s="60"/>
      <c r="P26" s="52"/>
      <c r="Q26" s="52"/>
      <c r="R26" s="52" t="e">
        <f t="shared" si="5"/>
        <v>#DIV/0!</v>
      </c>
      <c r="S26" s="61" t="e">
        <f t="shared" si="6"/>
        <v>#DIV/0!</v>
      </c>
      <c r="T26" s="60"/>
      <c r="U26" s="52"/>
      <c r="V26" s="52"/>
      <c r="W26" s="52" t="e">
        <f t="shared" si="7"/>
        <v>#DIV/0!</v>
      </c>
      <c r="X26" s="62" t="e">
        <f t="shared" si="8"/>
        <v>#DIV/0!</v>
      </c>
      <c r="Y26" s="63"/>
      <c r="Z26" s="52"/>
      <c r="AA26" s="52"/>
      <c r="AB26" s="51" t="e">
        <f t="shared" si="9"/>
        <v>#DIV/0!</v>
      </c>
      <c r="AC26" s="51" t="e">
        <f t="shared" si="10"/>
        <v>#DIV/0!</v>
      </c>
      <c r="AD26" s="52"/>
      <c r="AE26" s="52"/>
      <c r="AF26" s="51" t="e">
        <f t="shared" si="11"/>
        <v>#DIV/0!</v>
      </c>
      <c r="AG26" s="51" t="e">
        <f t="shared" si="12"/>
        <v>#DIV/0!</v>
      </c>
      <c r="AH26" s="74" t="e">
        <f t="shared" si="13"/>
        <v>#DIV/0!</v>
      </c>
      <c r="AI26" s="70"/>
      <c r="AJ26" s="75"/>
    </row>
    <row r="27" spans="1:37" ht="32.25">
      <c r="A27" s="4"/>
      <c r="B27" s="45"/>
      <c r="C27" s="46"/>
      <c r="D27" s="102"/>
      <c r="E27" s="63"/>
      <c r="F27" s="52"/>
      <c r="G27" s="52"/>
      <c r="H27" s="51" t="e">
        <f t="shared" si="0"/>
        <v>#DIV/0!</v>
      </c>
      <c r="I27" s="51" t="e">
        <f t="shared" si="1"/>
        <v>#DIV/0!</v>
      </c>
      <c r="J27" s="52"/>
      <c r="K27" s="52"/>
      <c r="L27" s="51" t="e">
        <f t="shared" si="2"/>
        <v>#DIV/0!</v>
      </c>
      <c r="M27" s="51" t="e">
        <f>E27-L27</f>
        <v>#DIV/0!</v>
      </c>
      <c r="N27" s="64" t="e">
        <f t="shared" si="4"/>
        <v>#DIV/0!</v>
      </c>
      <c r="O27" s="60"/>
      <c r="P27" s="52"/>
      <c r="Q27" s="52"/>
      <c r="R27" s="52" t="e">
        <f t="shared" si="5"/>
        <v>#DIV/0!</v>
      </c>
      <c r="S27" s="61" t="e">
        <f t="shared" si="6"/>
        <v>#DIV/0!</v>
      </c>
      <c r="T27" s="60"/>
      <c r="U27" s="52"/>
      <c r="V27" s="52"/>
      <c r="W27" s="52" t="e">
        <f t="shared" si="7"/>
        <v>#DIV/0!</v>
      </c>
      <c r="X27" s="62" t="e">
        <f t="shared" si="8"/>
        <v>#DIV/0!</v>
      </c>
      <c r="Y27" s="63"/>
      <c r="Z27" s="52"/>
      <c r="AA27" s="52"/>
      <c r="AB27" s="51" t="e">
        <f t="shared" si="9"/>
        <v>#DIV/0!</v>
      </c>
      <c r="AC27" s="51" t="e">
        <f t="shared" si="10"/>
        <v>#DIV/0!</v>
      </c>
      <c r="AD27" s="52"/>
      <c r="AE27" s="52"/>
      <c r="AF27" s="51" t="e">
        <f t="shared" si="11"/>
        <v>#DIV/0!</v>
      </c>
      <c r="AG27" s="51" t="e">
        <f t="shared" si="12"/>
        <v>#DIV/0!</v>
      </c>
      <c r="AH27" s="74" t="e">
        <f t="shared" si="13"/>
        <v>#DIV/0!</v>
      </c>
      <c r="AI27" s="70"/>
      <c r="AJ27" s="75"/>
      <c r="AK27" s="17"/>
    </row>
    <row r="28" spans="1:37" ht="32.25">
      <c r="A28" s="4"/>
      <c r="B28" s="45"/>
      <c r="C28" s="46"/>
      <c r="D28" s="102"/>
      <c r="E28" s="63"/>
      <c r="F28" s="52"/>
      <c r="G28" s="52"/>
      <c r="H28" s="51" t="e">
        <f t="shared" si="0"/>
        <v>#DIV/0!</v>
      </c>
      <c r="I28" s="51" t="e">
        <f t="shared" si="1"/>
        <v>#DIV/0!</v>
      </c>
      <c r="J28" s="52"/>
      <c r="K28" s="52"/>
      <c r="L28" s="51" t="e">
        <f t="shared" si="2"/>
        <v>#DIV/0!</v>
      </c>
      <c r="M28" s="51" t="e">
        <f>E28-L28</f>
        <v>#DIV/0!</v>
      </c>
      <c r="N28" s="64" t="e">
        <f t="shared" si="4"/>
        <v>#DIV/0!</v>
      </c>
      <c r="O28" s="60"/>
      <c r="P28" s="52"/>
      <c r="Q28" s="52"/>
      <c r="R28" s="52" t="e">
        <f t="shared" si="5"/>
        <v>#DIV/0!</v>
      </c>
      <c r="S28" s="61" t="e">
        <f t="shared" si="6"/>
        <v>#DIV/0!</v>
      </c>
      <c r="T28" s="60"/>
      <c r="U28" s="52"/>
      <c r="V28" s="52"/>
      <c r="W28" s="52" t="e">
        <f t="shared" si="7"/>
        <v>#DIV/0!</v>
      </c>
      <c r="X28" s="62" t="e">
        <f t="shared" si="8"/>
        <v>#DIV/0!</v>
      </c>
      <c r="Y28" s="63"/>
      <c r="Z28" s="52"/>
      <c r="AA28" s="52"/>
      <c r="AB28" s="51" t="e">
        <f t="shared" si="9"/>
        <v>#DIV/0!</v>
      </c>
      <c r="AC28" s="51" t="e">
        <f t="shared" si="10"/>
        <v>#DIV/0!</v>
      </c>
      <c r="AD28" s="52"/>
      <c r="AE28" s="52"/>
      <c r="AF28" s="51" t="e">
        <f t="shared" si="11"/>
        <v>#DIV/0!</v>
      </c>
      <c r="AG28" s="51" t="e">
        <f t="shared" si="12"/>
        <v>#DIV/0!</v>
      </c>
      <c r="AH28" s="74" t="e">
        <f t="shared" si="13"/>
        <v>#DIV/0!</v>
      </c>
      <c r="AI28" s="70"/>
      <c r="AJ28" s="75"/>
      <c r="AK28" s="17"/>
    </row>
    <row r="29" spans="1:37" ht="32.25">
      <c r="A29" s="4"/>
      <c r="B29" s="45"/>
      <c r="C29" s="46"/>
      <c r="D29" s="102"/>
      <c r="E29" s="63"/>
      <c r="F29" s="52"/>
      <c r="G29" s="52"/>
      <c r="H29" s="51" t="e">
        <f t="shared" si="0"/>
        <v>#DIV/0!</v>
      </c>
      <c r="I29" s="51" t="e">
        <f t="shared" si="1"/>
        <v>#DIV/0!</v>
      </c>
      <c r="J29" s="52"/>
      <c r="K29" s="52"/>
      <c r="L29" s="51" t="e">
        <f t="shared" si="2"/>
        <v>#DIV/0!</v>
      </c>
      <c r="M29" s="51" t="e">
        <f>E29-L29</f>
        <v>#DIV/0!</v>
      </c>
      <c r="N29" s="64" t="e">
        <f t="shared" si="4"/>
        <v>#DIV/0!</v>
      </c>
      <c r="O29" s="60"/>
      <c r="P29" s="52"/>
      <c r="Q29" s="52"/>
      <c r="R29" s="52" t="e">
        <f t="shared" si="5"/>
        <v>#DIV/0!</v>
      </c>
      <c r="S29" s="61" t="e">
        <f t="shared" si="6"/>
        <v>#DIV/0!</v>
      </c>
      <c r="T29" s="60"/>
      <c r="U29" s="52"/>
      <c r="V29" s="52"/>
      <c r="W29" s="52" t="e">
        <f t="shared" si="7"/>
        <v>#DIV/0!</v>
      </c>
      <c r="X29" s="62" t="e">
        <f t="shared" si="8"/>
        <v>#DIV/0!</v>
      </c>
      <c r="Y29" s="63"/>
      <c r="Z29" s="52"/>
      <c r="AA29" s="52"/>
      <c r="AB29" s="51" t="e">
        <f t="shared" si="9"/>
        <v>#DIV/0!</v>
      </c>
      <c r="AC29" s="51" t="e">
        <f t="shared" si="10"/>
        <v>#DIV/0!</v>
      </c>
      <c r="AD29" s="52"/>
      <c r="AE29" s="52"/>
      <c r="AF29" s="51" t="e">
        <f t="shared" si="11"/>
        <v>#DIV/0!</v>
      </c>
      <c r="AG29" s="51" t="e">
        <f t="shared" si="12"/>
        <v>#DIV/0!</v>
      </c>
      <c r="AH29" s="74" t="e">
        <f t="shared" si="13"/>
        <v>#DIV/0!</v>
      </c>
      <c r="AI29" s="70"/>
      <c r="AJ29" s="75"/>
      <c r="AK29" s="17"/>
    </row>
    <row r="30" spans="1:37" ht="32.25">
      <c r="A30" s="4"/>
      <c r="B30" s="46"/>
      <c r="C30" s="46"/>
      <c r="D30" s="102"/>
      <c r="E30" s="63"/>
      <c r="F30" s="52"/>
      <c r="G30" s="52"/>
      <c r="H30" s="51" t="e">
        <f aca="true" t="shared" si="15" ref="H30:H35">AVERAGE(F30:G30)</f>
        <v>#DIV/0!</v>
      </c>
      <c r="I30" s="51" t="e">
        <f aca="true" t="shared" si="16" ref="I30:I35">E30-H30</f>
        <v>#DIV/0!</v>
      </c>
      <c r="J30" s="52"/>
      <c r="K30" s="52"/>
      <c r="L30" s="51" t="e">
        <f aca="true" t="shared" si="17" ref="L30:L35">AVERAGE(J30:K30)</f>
        <v>#DIV/0!</v>
      </c>
      <c r="M30" s="51" t="e">
        <f aca="true" t="shared" si="18" ref="M30:M35">E30-L30</f>
        <v>#DIV/0!</v>
      </c>
      <c r="N30" s="64" t="e">
        <f aca="true" t="shared" si="19" ref="N30:N35">MAX(I30,M30)</f>
        <v>#DIV/0!</v>
      </c>
      <c r="O30" s="60"/>
      <c r="P30" s="52"/>
      <c r="Q30" s="52"/>
      <c r="R30" s="52" t="e">
        <f aca="true" t="shared" si="20" ref="R30:R35">AVERAGE(P30:Q30)</f>
        <v>#DIV/0!</v>
      </c>
      <c r="S30" s="61" t="e">
        <f aca="true" t="shared" si="21" ref="S30:S35">O30-R30</f>
        <v>#DIV/0!</v>
      </c>
      <c r="T30" s="60"/>
      <c r="U30" s="52"/>
      <c r="V30" s="52"/>
      <c r="W30" s="52" t="e">
        <f aca="true" t="shared" si="22" ref="W30:W35">AVERAGE(U30:V30)</f>
        <v>#DIV/0!</v>
      </c>
      <c r="X30" s="62" t="e">
        <f aca="true" t="shared" si="23" ref="X30:X35">+T30-W30</f>
        <v>#DIV/0!</v>
      </c>
      <c r="Y30" s="63"/>
      <c r="Z30" s="52"/>
      <c r="AA30" s="52"/>
      <c r="AB30" s="51" t="e">
        <f aca="true" t="shared" si="24" ref="AB30:AB35">AVERAGE(Z30:AA30)</f>
        <v>#DIV/0!</v>
      </c>
      <c r="AC30" s="51" t="e">
        <f aca="true" t="shared" si="25" ref="AC30:AC35">Y30-AB30</f>
        <v>#DIV/0!</v>
      </c>
      <c r="AD30" s="52"/>
      <c r="AE30" s="52"/>
      <c r="AF30" s="51" t="e">
        <f aca="true" t="shared" si="26" ref="AF30:AF35">AVERAGE(AD30:AE30)</f>
        <v>#DIV/0!</v>
      </c>
      <c r="AG30" s="51" t="e">
        <f aca="true" t="shared" si="27" ref="AG30:AG35">Y30-AF30</f>
        <v>#DIV/0!</v>
      </c>
      <c r="AH30" s="74" t="e">
        <f aca="true" t="shared" si="28" ref="AH30:AH35">AVERAGE(AC30,AG30)</f>
        <v>#DIV/0!</v>
      </c>
      <c r="AI30" s="70"/>
      <c r="AJ30" s="75" t="e">
        <f aca="true" t="shared" si="29" ref="AJ30:AJ35">SUM(N30+S30+X30+AH30-AI30)</f>
        <v>#DIV/0!</v>
      </c>
      <c r="AK30" s="17"/>
    </row>
    <row r="31" spans="1:37" ht="33" thickBot="1">
      <c r="A31" s="4"/>
      <c r="B31" s="45"/>
      <c r="C31" s="46"/>
      <c r="D31" s="102"/>
      <c r="E31" s="107"/>
      <c r="F31" s="108"/>
      <c r="G31" s="108"/>
      <c r="H31" s="109" t="e">
        <f t="shared" si="15"/>
        <v>#DIV/0!</v>
      </c>
      <c r="I31" s="109" t="e">
        <f t="shared" si="16"/>
        <v>#DIV/0!</v>
      </c>
      <c r="J31" s="108"/>
      <c r="K31" s="108"/>
      <c r="L31" s="109" t="e">
        <f t="shared" si="17"/>
        <v>#DIV/0!</v>
      </c>
      <c r="M31" s="109" t="e">
        <f t="shared" si="18"/>
        <v>#DIV/0!</v>
      </c>
      <c r="N31" s="110" t="e">
        <f t="shared" si="19"/>
        <v>#DIV/0!</v>
      </c>
      <c r="O31" s="60"/>
      <c r="P31" s="52"/>
      <c r="Q31" s="52"/>
      <c r="R31" s="52" t="e">
        <f t="shared" si="20"/>
        <v>#DIV/0!</v>
      </c>
      <c r="S31" s="61" t="e">
        <f t="shared" si="21"/>
        <v>#DIV/0!</v>
      </c>
      <c r="T31" s="60"/>
      <c r="U31" s="52"/>
      <c r="V31" s="52"/>
      <c r="W31" s="52" t="e">
        <f t="shared" si="22"/>
        <v>#DIV/0!</v>
      </c>
      <c r="X31" s="62" t="e">
        <f t="shared" si="23"/>
        <v>#DIV/0!</v>
      </c>
      <c r="Y31" s="63"/>
      <c r="Z31" s="52"/>
      <c r="AA31" s="52"/>
      <c r="AB31" s="51" t="e">
        <f t="shared" si="24"/>
        <v>#DIV/0!</v>
      </c>
      <c r="AC31" s="51" t="e">
        <f t="shared" si="25"/>
        <v>#DIV/0!</v>
      </c>
      <c r="AD31" s="52"/>
      <c r="AE31" s="52"/>
      <c r="AF31" s="51" t="e">
        <f t="shared" si="26"/>
        <v>#DIV/0!</v>
      </c>
      <c r="AG31" s="51" t="e">
        <f t="shared" si="27"/>
        <v>#DIV/0!</v>
      </c>
      <c r="AH31" s="74" t="e">
        <f t="shared" si="28"/>
        <v>#DIV/0!</v>
      </c>
      <c r="AI31" s="70"/>
      <c r="AJ31" s="75" t="e">
        <f t="shared" si="29"/>
        <v>#DIV/0!</v>
      </c>
      <c r="AK31" s="17"/>
    </row>
    <row r="32" spans="1:37" ht="32.25">
      <c r="A32" s="4"/>
      <c r="B32" s="45"/>
      <c r="C32" s="46"/>
      <c r="D32" s="50"/>
      <c r="E32" s="103"/>
      <c r="F32" s="104"/>
      <c r="G32" s="104"/>
      <c r="H32" s="105" t="e">
        <f t="shared" si="15"/>
        <v>#DIV/0!</v>
      </c>
      <c r="I32" s="105" t="e">
        <f t="shared" si="16"/>
        <v>#DIV/0!</v>
      </c>
      <c r="J32" s="104"/>
      <c r="K32" s="104"/>
      <c r="L32" s="105" t="e">
        <f t="shared" si="17"/>
        <v>#DIV/0!</v>
      </c>
      <c r="M32" s="105" t="e">
        <f t="shared" si="18"/>
        <v>#DIV/0!</v>
      </c>
      <c r="N32" s="64" t="e">
        <f t="shared" si="19"/>
        <v>#DIV/0!</v>
      </c>
      <c r="O32" s="60"/>
      <c r="P32" s="52"/>
      <c r="Q32" s="52"/>
      <c r="R32" s="52" t="e">
        <f t="shared" si="20"/>
        <v>#DIV/0!</v>
      </c>
      <c r="S32" s="61" t="e">
        <f t="shared" si="21"/>
        <v>#DIV/0!</v>
      </c>
      <c r="T32" s="60"/>
      <c r="U32" s="52"/>
      <c r="V32" s="52"/>
      <c r="W32" s="52" t="e">
        <f t="shared" si="22"/>
        <v>#DIV/0!</v>
      </c>
      <c r="X32" s="62" t="e">
        <f t="shared" si="23"/>
        <v>#DIV/0!</v>
      </c>
      <c r="Y32" s="63"/>
      <c r="Z32" s="52"/>
      <c r="AA32" s="52"/>
      <c r="AB32" s="51" t="e">
        <f t="shared" si="24"/>
        <v>#DIV/0!</v>
      </c>
      <c r="AC32" s="51" t="e">
        <f t="shared" si="25"/>
        <v>#DIV/0!</v>
      </c>
      <c r="AD32" s="52"/>
      <c r="AE32" s="52"/>
      <c r="AF32" s="51" t="e">
        <f t="shared" si="26"/>
        <v>#DIV/0!</v>
      </c>
      <c r="AG32" s="51" t="e">
        <f t="shared" si="27"/>
        <v>#DIV/0!</v>
      </c>
      <c r="AH32" s="74" t="e">
        <f t="shared" si="28"/>
        <v>#DIV/0!</v>
      </c>
      <c r="AI32" s="70"/>
      <c r="AJ32" s="75" t="e">
        <f t="shared" si="29"/>
        <v>#DIV/0!</v>
      </c>
      <c r="AK32" s="17"/>
    </row>
    <row r="33" spans="1:37" ht="32.25">
      <c r="A33" s="4"/>
      <c r="B33" s="45"/>
      <c r="C33" s="46"/>
      <c r="D33" s="50"/>
      <c r="E33" s="63"/>
      <c r="F33" s="52"/>
      <c r="G33" s="52"/>
      <c r="H33" s="51" t="e">
        <f t="shared" si="15"/>
        <v>#DIV/0!</v>
      </c>
      <c r="I33" s="51" t="e">
        <f t="shared" si="16"/>
        <v>#DIV/0!</v>
      </c>
      <c r="J33" s="52"/>
      <c r="K33" s="52"/>
      <c r="L33" s="51" t="e">
        <f t="shared" si="17"/>
        <v>#DIV/0!</v>
      </c>
      <c r="M33" s="51" t="e">
        <f t="shared" si="18"/>
        <v>#DIV/0!</v>
      </c>
      <c r="N33" s="64" t="e">
        <f t="shared" si="19"/>
        <v>#DIV/0!</v>
      </c>
      <c r="O33" s="60"/>
      <c r="P33" s="52"/>
      <c r="Q33" s="52"/>
      <c r="R33" s="52" t="e">
        <f t="shared" si="20"/>
        <v>#DIV/0!</v>
      </c>
      <c r="S33" s="61" t="e">
        <f t="shared" si="21"/>
        <v>#DIV/0!</v>
      </c>
      <c r="T33" s="60"/>
      <c r="U33" s="52"/>
      <c r="V33" s="52"/>
      <c r="W33" s="52" t="e">
        <f t="shared" si="22"/>
        <v>#DIV/0!</v>
      </c>
      <c r="X33" s="62" t="e">
        <f t="shared" si="23"/>
        <v>#DIV/0!</v>
      </c>
      <c r="Y33" s="63"/>
      <c r="Z33" s="52"/>
      <c r="AA33" s="52"/>
      <c r="AB33" s="51" t="e">
        <f t="shared" si="24"/>
        <v>#DIV/0!</v>
      </c>
      <c r="AC33" s="51" t="e">
        <f t="shared" si="25"/>
        <v>#DIV/0!</v>
      </c>
      <c r="AD33" s="52"/>
      <c r="AE33" s="52"/>
      <c r="AF33" s="51" t="e">
        <f t="shared" si="26"/>
        <v>#DIV/0!</v>
      </c>
      <c r="AG33" s="51" t="e">
        <f t="shared" si="27"/>
        <v>#DIV/0!</v>
      </c>
      <c r="AH33" s="74" t="e">
        <f t="shared" si="28"/>
        <v>#DIV/0!</v>
      </c>
      <c r="AI33" s="70"/>
      <c r="AJ33" s="75" t="e">
        <f t="shared" si="29"/>
        <v>#DIV/0!</v>
      </c>
      <c r="AK33" s="17"/>
    </row>
    <row r="34" spans="1:37" ht="32.25">
      <c r="A34" s="4"/>
      <c r="B34" s="46"/>
      <c r="C34" s="46"/>
      <c r="D34" s="160"/>
      <c r="E34" s="63"/>
      <c r="F34" s="52"/>
      <c r="G34" s="52"/>
      <c r="H34" s="51" t="e">
        <f t="shared" si="15"/>
        <v>#DIV/0!</v>
      </c>
      <c r="I34" s="51" t="e">
        <f t="shared" si="16"/>
        <v>#DIV/0!</v>
      </c>
      <c r="J34" s="52"/>
      <c r="K34" s="52"/>
      <c r="L34" s="51" t="e">
        <f t="shared" si="17"/>
        <v>#DIV/0!</v>
      </c>
      <c r="M34" s="51" t="e">
        <f t="shared" si="18"/>
        <v>#DIV/0!</v>
      </c>
      <c r="N34" s="64" t="e">
        <f t="shared" si="19"/>
        <v>#DIV/0!</v>
      </c>
      <c r="O34" s="60"/>
      <c r="P34" s="52"/>
      <c r="Q34" s="52"/>
      <c r="R34" s="52" t="e">
        <f t="shared" si="20"/>
        <v>#DIV/0!</v>
      </c>
      <c r="S34" s="61" t="e">
        <f t="shared" si="21"/>
        <v>#DIV/0!</v>
      </c>
      <c r="T34" s="60"/>
      <c r="U34" s="52"/>
      <c r="V34" s="52"/>
      <c r="W34" s="52" t="e">
        <f t="shared" si="22"/>
        <v>#DIV/0!</v>
      </c>
      <c r="X34" s="62" t="e">
        <f t="shared" si="23"/>
        <v>#DIV/0!</v>
      </c>
      <c r="Y34" s="63"/>
      <c r="Z34" s="52"/>
      <c r="AA34" s="52"/>
      <c r="AB34" s="51" t="e">
        <f t="shared" si="24"/>
        <v>#DIV/0!</v>
      </c>
      <c r="AC34" s="51" t="e">
        <f t="shared" si="25"/>
        <v>#DIV/0!</v>
      </c>
      <c r="AD34" s="52"/>
      <c r="AE34" s="52"/>
      <c r="AF34" s="51" t="e">
        <f t="shared" si="26"/>
        <v>#DIV/0!</v>
      </c>
      <c r="AG34" s="51" t="e">
        <f t="shared" si="27"/>
        <v>#DIV/0!</v>
      </c>
      <c r="AH34" s="74" t="e">
        <f t="shared" si="28"/>
        <v>#DIV/0!</v>
      </c>
      <c r="AI34" s="70"/>
      <c r="AJ34" s="75" t="e">
        <f t="shared" si="29"/>
        <v>#DIV/0!</v>
      </c>
      <c r="AK34" s="17"/>
    </row>
    <row r="35" spans="1:36" ht="33" thickBot="1">
      <c r="A35" s="4"/>
      <c r="B35" s="45"/>
      <c r="C35" s="65"/>
      <c r="D35" s="66"/>
      <c r="E35" s="63"/>
      <c r="F35" s="52"/>
      <c r="G35" s="52"/>
      <c r="H35" s="51" t="e">
        <f t="shared" si="15"/>
        <v>#DIV/0!</v>
      </c>
      <c r="I35" s="51" t="e">
        <f t="shared" si="16"/>
        <v>#DIV/0!</v>
      </c>
      <c r="J35" s="52"/>
      <c r="K35" s="52"/>
      <c r="L35" s="51" t="e">
        <f t="shared" si="17"/>
        <v>#DIV/0!</v>
      </c>
      <c r="M35" s="51" t="e">
        <f t="shared" si="18"/>
        <v>#DIV/0!</v>
      </c>
      <c r="N35" s="64" t="e">
        <f t="shared" si="19"/>
        <v>#DIV/0!</v>
      </c>
      <c r="O35" s="114"/>
      <c r="P35" s="108"/>
      <c r="Q35" s="108"/>
      <c r="R35" s="108" t="e">
        <f t="shared" si="20"/>
        <v>#DIV/0!</v>
      </c>
      <c r="S35" s="115" t="e">
        <f t="shared" si="21"/>
        <v>#DIV/0!</v>
      </c>
      <c r="T35" s="114"/>
      <c r="U35" s="108"/>
      <c r="V35" s="108"/>
      <c r="W35" s="108" t="e">
        <f t="shared" si="22"/>
        <v>#DIV/0!</v>
      </c>
      <c r="X35" s="118" t="e">
        <f t="shared" si="23"/>
        <v>#DIV/0!</v>
      </c>
      <c r="Y35" s="107"/>
      <c r="Z35" s="108"/>
      <c r="AA35" s="108"/>
      <c r="AB35" s="109" t="e">
        <f t="shared" si="24"/>
        <v>#DIV/0!</v>
      </c>
      <c r="AC35" s="109" t="e">
        <f t="shared" si="25"/>
        <v>#DIV/0!</v>
      </c>
      <c r="AD35" s="108"/>
      <c r="AE35" s="108"/>
      <c r="AF35" s="109" t="e">
        <f t="shared" si="26"/>
        <v>#DIV/0!</v>
      </c>
      <c r="AG35" s="109" t="e">
        <f t="shared" si="27"/>
        <v>#DIV/0!</v>
      </c>
      <c r="AH35" s="117" t="e">
        <f t="shared" si="28"/>
        <v>#DIV/0!</v>
      </c>
      <c r="AI35" s="120"/>
      <c r="AJ35" s="121" t="e">
        <f t="shared" si="29"/>
        <v>#DIV/0!</v>
      </c>
    </row>
    <row r="36" spans="1:35" ht="15">
      <c r="A36" s="4"/>
      <c r="B36" s="5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</sheetData>
  <sheetProtection/>
  <mergeCells count="15">
    <mergeCell ref="A9:A10"/>
    <mergeCell ref="B9:B10"/>
    <mergeCell ref="C9:C10"/>
    <mergeCell ref="D9:D10"/>
    <mergeCell ref="E9:N9"/>
    <mergeCell ref="A7:AJ8"/>
    <mergeCell ref="A2:AJ2"/>
    <mergeCell ref="A4:AJ4"/>
    <mergeCell ref="A6:AJ6"/>
    <mergeCell ref="O9:S9"/>
    <mergeCell ref="T9:X9"/>
    <mergeCell ref="AI9:AI10"/>
    <mergeCell ref="P10:Q10"/>
    <mergeCell ref="U10:V10"/>
    <mergeCell ref="Y9:AH9"/>
  </mergeCells>
  <printOptions/>
  <pageMargins left="0.32" right="0.35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A1" sqref="A1:AE14"/>
    </sheetView>
  </sheetViews>
  <sheetFormatPr defaultColWidth="9.140625" defaultRowHeight="15"/>
  <cols>
    <col min="1" max="1" width="4.140625" style="0" customWidth="1"/>
    <col min="2" max="2" width="11.00390625" style="0" customWidth="1"/>
    <col min="3" max="3" width="9.28125" style="0" customWidth="1"/>
    <col min="5" max="8" width="2.7109375" style="0" customWidth="1"/>
    <col min="9" max="9" width="6.8515625" style="0" customWidth="1"/>
    <col min="10" max="13" width="2.7109375" style="0" customWidth="1"/>
    <col min="14" max="14" width="5.8515625" style="0" customWidth="1"/>
    <col min="15" max="18" width="2.7109375" style="0" customWidth="1"/>
    <col min="19" max="19" width="6.57421875" style="0" customWidth="1"/>
    <col min="20" max="28" width="2.7109375" style="0" customWidth="1"/>
    <col min="29" max="29" width="6.140625" style="0" customWidth="1"/>
    <col min="30" max="30" width="3.7109375" style="0" customWidth="1"/>
  </cols>
  <sheetData>
    <row r="1" spans="1:31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</row>
    <row r="3" spans="1:31" ht="15.75">
      <c r="A3" s="2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3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4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>
      <c r="A7" s="182" t="s">
        <v>12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15.75" thickBo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2"/>
      <c r="AE8" s="182"/>
    </row>
    <row r="9" spans="1:31" ht="15" customHeight="1">
      <c r="A9" s="198" t="s">
        <v>19</v>
      </c>
      <c r="B9" s="198" t="s">
        <v>2</v>
      </c>
      <c r="C9" s="198" t="s">
        <v>3</v>
      </c>
      <c r="D9" s="198" t="s">
        <v>20</v>
      </c>
      <c r="E9" s="209" t="s">
        <v>13</v>
      </c>
      <c r="F9" s="209"/>
      <c r="G9" s="209"/>
      <c r="H9" s="209"/>
      <c r="I9" s="209"/>
      <c r="J9" s="210" t="s">
        <v>6</v>
      </c>
      <c r="K9" s="210"/>
      <c r="L9" s="210"/>
      <c r="M9" s="210"/>
      <c r="N9" s="210"/>
      <c r="O9" s="210" t="s">
        <v>7</v>
      </c>
      <c r="P9" s="210"/>
      <c r="Q9" s="210"/>
      <c r="R9" s="210"/>
      <c r="S9" s="211"/>
      <c r="T9" s="212" t="s">
        <v>32</v>
      </c>
      <c r="U9" s="213"/>
      <c r="V9" s="213"/>
      <c r="W9" s="213"/>
      <c r="X9" s="213"/>
      <c r="Y9" s="213"/>
      <c r="Z9" s="213"/>
      <c r="AA9" s="213"/>
      <c r="AB9" s="213"/>
      <c r="AC9" s="214"/>
      <c r="AD9" s="215" t="s">
        <v>8</v>
      </c>
      <c r="AE9" s="4" t="s">
        <v>25</v>
      </c>
    </row>
    <row r="10" spans="1:31" ht="64.5">
      <c r="A10" s="199"/>
      <c r="B10" s="199"/>
      <c r="C10" s="199"/>
      <c r="D10" s="199"/>
      <c r="E10" s="67" t="s">
        <v>26</v>
      </c>
      <c r="F10" s="207" t="s">
        <v>8</v>
      </c>
      <c r="G10" s="208"/>
      <c r="H10" s="18" t="s">
        <v>5</v>
      </c>
      <c r="I10" s="13" t="s">
        <v>36</v>
      </c>
      <c r="J10" s="68" t="s">
        <v>26</v>
      </c>
      <c r="K10" s="207" t="s">
        <v>30</v>
      </c>
      <c r="L10" s="208"/>
      <c r="M10" s="67" t="s">
        <v>31</v>
      </c>
      <c r="N10" s="14" t="s">
        <v>6</v>
      </c>
      <c r="O10" s="67" t="s">
        <v>26</v>
      </c>
      <c r="P10" s="217" t="s">
        <v>30</v>
      </c>
      <c r="Q10" s="218"/>
      <c r="R10" s="67" t="s">
        <v>31</v>
      </c>
      <c r="S10" s="69" t="s">
        <v>7</v>
      </c>
      <c r="T10" s="72" t="s">
        <v>26</v>
      </c>
      <c r="U10" s="67" t="s">
        <v>4</v>
      </c>
      <c r="V10" s="67" t="s">
        <v>4</v>
      </c>
      <c r="W10" s="18" t="s">
        <v>5</v>
      </c>
      <c r="X10" s="18" t="s">
        <v>27</v>
      </c>
      <c r="Y10" s="12" t="s">
        <v>10</v>
      </c>
      <c r="Z10" s="67" t="s">
        <v>10</v>
      </c>
      <c r="AA10" s="18" t="s">
        <v>11</v>
      </c>
      <c r="AB10" s="18" t="s">
        <v>28</v>
      </c>
      <c r="AC10" s="73" t="s">
        <v>33</v>
      </c>
      <c r="AD10" s="216"/>
      <c r="AE10" s="11" t="s">
        <v>22</v>
      </c>
    </row>
    <row r="11" spans="1:31" ht="31.5">
      <c r="A11" s="4">
        <v>1</v>
      </c>
      <c r="B11" s="45" t="s">
        <v>150</v>
      </c>
      <c r="C11" s="46" t="s">
        <v>138</v>
      </c>
      <c r="D11" s="50">
        <v>37580</v>
      </c>
      <c r="E11" s="63">
        <v>15</v>
      </c>
      <c r="F11" s="52">
        <v>1.6</v>
      </c>
      <c r="G11" s="52"/>
      <c r="H11" s="51">
        <f>AVERAGE(F11:G11)</f>
        <v>1.6</v>
      </c>
      <c r="I11" s="76">
        <f>E11-H11</f>
        <v>13.4</v>
      </c>
      <c r="J11" s="60">
        <v>15</v>
      </c>
      <c r="K11" s="52">
        <v>1</v>
      </c>
      <c r="L11" s="52">
        <v>0.8</v>
      </c>
      <c r="M11" s="52">
        <f>AVERAGE(K11:L11)</f>
        <v>0.9</v>
      </c>
      <c r="N11" s="61">
        <f>J11-M11</f>
        <v>14.1</v>
      </c>
      <c r="O11" s="60">
        <v>15</v>
      </c>
      <c r="P11" s="52">
        <v>1.3</v>
      </c>
      <c r="Q11" s="52">
        <v>1.1</v>
      </c>
      <c r="R11" s="52">
        <f>AVERAGE(P11:Q11)</f>
        <v>1.2000000000000002</v>
      </c>
      <c r="S11" s="62">
        <f>+O11-R11</f>
        <v>13.8</v>
      </c>
      <c r="T11" s="63">
        <v>15</v>
      </c>
      <c r="U11" s="52">
        <v>0.1</v>
      </c>
      <c r="V11" s="52">
        <v>0.2</v>
      </c>
      <c r="W11" s="51">
        <f>AVERAGE(U11:V11)</f>
        <v>0.15000000000000002</v>
      </c>
      <c r="X11" s="51">
        <f>T11-W11</f>
        <v>14.85</v>
      </c>
      <c r="Y11" s="52">
        <v>0.1</v>
      </c>
      <c r="Z11" s="52">
        <v>0.2</v>
      </c>
      <c r="AA11" s="51">
        <f>AVERAGE(Y11:Z11)</f>
        <v>0.15000000000000002</v>
      </c>
      <c r="AB11" s="51">
        <f>T11-AA11</f>
        <v>14.85</v>
      </c>
      <c r="AC11" s="74">
        <f>AVERAGE(X11,AB11)</f>
        <v>14.85</v>
      </c>
      <c r="AD11" s="70"/>
      <c r="AE11" s="75">
        <f>SUM(I11+N11+S11+AC11-AD11)</f>
        <v>56.15</v>
      </c>
    </row>
    <row r="12" spans="1:31" ht="45">
      <c r="A12" s="4">
        <v>2</v>
      </c>
      <c r="B12" s="45" t="s">
        <v>123</v>
      </c>
      <c r="C12" s="46" t="s">
        <v>99</v>
      </c>
      <c r="D12" s="50">
        <v>37709</v>
      </c>
      <c r="E12" s="63">
        <v>14.5</v>
      </c>
      <c r="F12" s="52">
        <v>2</v>
      </c>
      <c r="G12" s="52"/>
      <c r="H12" s="51">
        <f>AVERAGE(F12:G12)</f>
        <v>2</v>
      </c>
      <c r="I12" s="76">
        <f>E12-H12</f>
        <v>12.5</v>
      </c>
      <c r="J12" s="60">
        <v>15</v>
      </c>
      <c r="K12" s="52">
        <v>0.8</v>
      </c>
      <c r="L12" s="52">
        <v>0.9</v>
      </c>
      <c r="M12" s="52">
        <f>AVERAGE(K12:L12)</f>
        <v>0.8500000000000001</v>
      </c>
      <c r="N12" s="61">
        <f>J12-M12</f>
        <v>14.15</v>
      </c>
      <c r="O12" s="60">
        <v>15</v>
      </c>
      <c r="P12" s="52">
        <v>1.4</v>
      </c>
      <c r="Q12" s="52">
        <v>1.5</v>
      </c>
      <c r="R12" s="52">
        <f>AVERAGE(P12:Q12)</f>
        <v>1.45</v>
      </c>
      <c r="S12" s="62">
        <f>+O12-R12</f>
        <v>13.55</v>
      </c>
      <c r="T12" s="63">
        <v>15</v>
      </c>
      <c r="U12" s="52">
        <v>0.2</v>
      </c>
      <c r="V12" s="52">
        <v>0.1</v>
      </c>
      <c r="W12" s="51">
        <f>AVERAGE(U12:V12)</f>
        <v>0.15000000000000002</v>
      </c>
      <c r="X12" s="51">
        <f>T12-W12</f>
        <v>14.85</v>
      </c>
      <c r="Y12" s="52">
        <v>0.1</v>
      </c>
      <c r="Z12" s="52">
        <v>0.2</v>
      </c>
      <c r="AA12" s="51">
        <f>AVERAGE(Y12:Z12)</f>
        <v>0.15000000000000002</v>
      </c>
      <c r="AB12" s="51">
        <f>T12-AA12</f>
        <v>14.85</v>
      </c>
      <c r="AC12" s="74">
        <f>AVERAGE(X12,AB12)</f>
        <v>14.85</v>
      </c>
      <c r="AD12" s="70"/>
      <c r="AE12" s="75">
        <f>SUM(I12+N12+S12+AC12-AD12)</f>
        <v>55.050000000000004</v>
      </c>
    </row>
    <row r="13" spans="1:31" ht="31.5">
      <c r="A13" s="4">
        <v>3</v>
      </c>
      <c r="B13" s="45" t="s">
        <v>149</v>
      </c>
      <c r="C13" s="46" t="s">
        <v>138</v>
      </c>
      <c r="D13" s="50">
        <v>37786</v>
      </c>
      <c r="E13" s="63">
        <v>14.4</v>
      </c>
      <c r="F13" s="52">
        <v>1.9</v>
      </c>
      <c r="G13" s="52"/>
      <c r="H13" s="51">
        <f>AVERAGE(F13:G13)</f>
        <v>1.9</v>
      </c>
      <c r="I13" s="76">
        <f>E13-H13</f>
        <v>12.5</v>
      </c>
      <c r="J13" s="60">
        <v>15</v>
      </c>
      <c r="K13" s="52">
        <v>1</v>
      </c>
      <c r="L13" s="52"/>
      <c r="M13" s="52">
        <f>AVERAGE(K13:L13)</f>
        <v>1</v>
      </c>
      <c r="N13" s="61">
        <f>J13-M13</f>
        <v>14</v>
      </c>
      <c r="O13" s="60">
        <v>15</v>
      </c>
      <c r="P13" s="52">
        <v>1.1</v>
      </c>
      <c r="Q13" s="52">
        <v>1</v>
      </c>
      <c r="R13" s="52">
        <f>AVERAGE(P13:Q13)</f>
        <v>1.05</v>
      </c>
      <c r="S13" s="62">
        <f>+O13-R13</f>
        <v>13.95</v>
      </c>
      <c r="T13" s="63">
        <v>15</v>
      </c>
      <c r="U13" s="52">
        <v>15</v>
      </c>
      <c r="V13" s="52"/>
      <c r="W13" s="51">
        <f>AVERAGE(U13:V13)</f>
        <v>15</v>
      </c>
      <c r="X13" s="51">
        <f>T13-W13</f>
        <v>0</v>
      </c>
      <c r="Y13" s="52">
        <v>0.6</v>
      </c>
      <c r="Z13" s="52"/>
      <c r="AA13" s="51">
        <f>AVERAGE(Y13:Z13)</f>
        <v>0.6</v>
      </c>
      <c r="AB13" s="51">
        <f>T13-AA13</f>
        <v>14.4</v>
      </c>
      <c r="AC13" s="74">
        <f>AVERAGE(X13,AB13)</f>
        <v>7.2</v>
      </c>
      <c r="AD13" s="70"/>
      <c r="AE13" s="75">
        <f>SUM(I13+N13+S13+AC13-AD13)</f>
        <v>47.650000000000006</v>
      </c>
    </row>
    <row r="14" spans="1:31" ht="32.25">
      <c r="A14" s="4"/>
      <c r="B14" s="49"/>
      <c r="C14" s="49"/>
      <c r="D14" s="50"/>
      <c r="E14" s="63"/>
      <c r="F14" s="52"/>
      <c r="G14" s="52"/>
      <c r="H14" s="51" t="e">
        <f>AVERAGE(F14:G14)</f>
        <v>#DIV/0!</v>
      </c>
      <c r="I14" s="76" t="e">
        <f>E14-H14</f>
        <v>#DIV/0!</v>
      </c>
      <c r="J14" s="60"/>
      <c r="K14" s="52"/>
      <c r="L14" s="52"/>
      <c r="M14" s="52" t="e">
        <f>AVERAGE(K14:L14)</f>
        <v>#DIV/0!</v>
      </c>
      <c r="N14" s="61" t="e">
        <f>J14-M14</f>
        <v>#DIV/0!</v>
      </c>
      <c r="O14" s="60"/>
      <c r="P14" s="52"/>
      <c r="Q14" s="52"/>
      <c r="R14" s="52" t="e">
        <f>AVERAGE(P14:Q14)</f>
        <v>#DIV/0!</v>
      </c>
      <c r="S14" s="62" t="e">
        <f>+O14-R14</f>
        <v>#DIV/0!</v>
      </c>
      <c r="T14" s="63"/>
      <c r="U14" s="52"/>
      <c r="V14" s="52"/>
      <c r="W14" s="51" t="e">
        <f>AVERAGE(U14:V14)</f>
        <v>#DIV/0!</v>
      </c>
      <c r="X14" s="51" t="e">
        <f>T14-W14</f>
        <v>#DIV/0!</v>
      </c>
      <c r="Y14" s="52"/>
      <c r="Z14" s="52"/>
      <c r="AA14" s="51" t="e">
        <f>AVERAGE(Y14:Z14)</f>
        <v>#DIV/0!</v>
      </c>
      <c r="AB14" s="51" t="e">
        <f>T14-AA14</f>
        <v>#DIV/0!</v>
      </c>
      <c r="AC14" s="74" t="e">
        <f>AVERAGE(X14,AB14)</f>
        <v>#DIV/0!</v>
      </c>
      <c r="AD14" s="70"/>
      <c r="AE14" s="75" t="e">
        <f>SUM(I14+N14+S14+AC14-AD14)</f>
        <v>#DIV/0!</v>
      </c>
    </row>
    <row r="15" spans="1:31" ht="32.25">
      <c r="A15" s="4"/>
      <c r="B15" s="49"/>
      <c r="C15" s="46"/>
      <c r="D15" s="50"/>
      <c r="E15" s="63"/>
      <c r="F15" s="52"/>
      <c r="G15" s="52"/>
      <c r="H15" s="51" t="e">
        <f>AVERAGE(F15:G15)</f>
        <v>#DIV/0!</v>
      </c>
      <c r="I15" s="76" t="e">
        <f>E15-H15</f>
        <v>#DIV/0!</v>
      </c>
      <c r="J15" s="60"/>
      <c r="K15" s="52"/>
      <c r="L15" s="52"/>
      <c r="M15" s="52" t="e">
        <f>AVERAGE(K15:L15)</f>
        <v>#DIV/0!</v>
      </c>
      <c r="N15" s="61" t="e">
        <f>J15-M15</f>
        <v>#DIV/0!</v>
      </c>
      <c r="O15" s="60"/>
      <c r="P15" s="52"/>
      <c r="Q15" s="52"/>
      <c r="R15" s="52" t="e">
        <f>AVERAGE(P15:Q15)</f>
        <v>#DIV/0!</v>
      </c>
      <c r="S15" s="62" t="e">
        <f>+O15-R15</f>
        <v>#DIV/0!</v>
      </c>
      <c r="T15" s="63"/>
      <c r="U15" s="52"/>
      <c r="V15" s="52"/>
      <c r="W15" s="51" t="e">
        <f>AVERAGE(U15:V15)</f>
        <v>#DIV/0!</v>
      </c>
      <c r="X15" s="51" t="e">
        <f>T15-W15</f>
        <v>#DIV/0!</v>
      </c>
      <c r="Y15" s="52"/>
      <c r="Z15" s="52"/>
      <c r="AA15" s="51" t="e">
        <f>AVERAGE(Y15:Z15)</f>
        <v>#DIV/0!</v>
      </c>
      <c r="AB15" s="51" t="e">
        <f>T15-AA15</f>
        <v>#DIV/0!</v>
      </c>
      <c r="AC15" s="74" t="e">
        <f>AVERAGE(X15,AB15)</f>
        <v>#DIV/0!</v>
      </c>
      <c r="AD15" s="70"/>
      <c r="AE15" s="75" t="e">
        <f>SUM(I15+N15+S15+AC15-AD15)</f>
        <v>#DIV/0!</v>
      </c>
    </row>
  </sheetData>
  <sheetProtection/>
  <mergeCells count="16">
    <mergeCell ref="J9:N9"/>
    <mergeCell ref="O9:S9"/>
    <mergeCell ref="T9:AC9"/>
    <mergeCell ref="AD9:AD10"/>
    <mergeCell ref="K10:L10"/>
    <mergeCell ref="P10:Q10"/>
    <mergeCell ref="A6:AE6"/>
    <mergeCell ref="F10:G10"/>
    <mergeCell ref="A2:AE2"/>
    <mergeCell ref="A4:AE4"/>
    <mergeCell ref="A7:AE8"/>
    <mergeCell ref="A9:A10"/>
    <mergeCell ref="B9:B10"/>
    <mergeCell ref="C9:C10"/>
    <mergeCell ref="D9:D10"/>
    <mergeCell ref="E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1"/>
  <sheetViews>
    <sheetView zoomScalePageLayoutView="0" workbookViewId="0" topLeftCell="A1">
      <selection activeCell="AQ11" sqref="AQ11"/>
    </sheetView>
  </sheetViews>
  <sheetFormatPr defaultColWidth="9.140625" defaultRowHeight="15"/>
  <cols>
    <col min="1" max="1" width="3.140625" style="0" customWidth="1"/>
    <col min="2" max="2" width="12.7109375" style="77" customWidth="1"/>
    <col min="3" max="3" width="10.28125" style="77" customWidth="1"/>
    <col min="4" max="4" width="8.8515625" style="81" customWidth="1"/>
    <col min="5" max="13" width="2.28125" style="0" customWidth="1"/>
    <col min="14" max="14" width="6.5742187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140625" style="0" customWidth="1"/>
    <col min="25" max="33" width="2.28125" style="0" customWidth="1"/>
    <col min="34" max="34" width="7.421875" style="0" customWidth="1"/>
    <col min="35" max="35" width="3.28125" style="0" customWidth="1"/>
    <col min="36" max="36" width="6.7109375" style="0" customWidth="1"/>
    <col min="37" max="40" width="3.28125" style="0" customWidth="1"/>
    <col min="41" max="41" width="7.7109375" style="0" customWidth="1"/>
    <col min="42" max="45" width="3.28125" style="0" customWidth="1"/>
    <col min="46" max="46" width="7.8515625" style="0" customWidth="1"/>
    <col min="47" max="47" width="3.140625" style="0" customWidth="1"/>
  </cols>
  <sheetData>
    <row r="1" spans="1:27" ht="15">
      <c r="A1" s="30"/>
      <c r="B1" s="78"/>
      <c r="C1" s="78"/>
      <c r="D1" s="9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1"/>
    </row>
    <row r="2" spans="1:36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27" ht="15.75">
      <c r="A3" s="27"/>
      <c r="B3" s="79"/>
      <c r="C3" s="79"/>
      <c r="D3" s="10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33"/>
      <c r="AA3" s="3"/>
    </row>
    <row r="4" spans="1:36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27" ht="15">
      <c r="A5" s="29"/>
      <c r="B5" s="80"/>
      <c r="C5" s="80"/>
      <c r="D5" s="10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34"/>
      <c r="AA5" s="2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</row>
    <row r="7" spans="1:36" ht="15">
      <c r="A7" s="182" t="s">
        <v>34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</row>
    <row r="8" spans="1:36" ht="15.75" thickBot="1">
      <c r="A8" s="182"/>
      <c r="B8" s="182"/>
      <c r="C8" s="182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2"/>
      <c r="AJ8" s="182"/>
    </row>
    <row r="9" spans="1:36" ht="15">
      <c r="A9" s="198" t="s">
        <v>19</v>
      </c>
      <c r="B9" s="200" t="s">
        <v>2</v>
      </c>
      <c r="C9" s="200" t="s">
        <v>3</v>
      </c>
      <c r="D9" s="220" t="s">
        <v>20</v>
      </c>
      <c r="E9" s="204" t="s">
        <v>24</v>
      </c>
      <c r="F9" s="205"/>
      <c r="G9" s="205"/>
      <c r="H9" s="205"/>
      <c r="I9" s="205"/>
      <c r="J9" s="205"/>
      <c r="K9" s="205"/>
      <c r="L9" s="205"/>
      <c r="M9" s="205"/>
      <c r="N9" s="206"/>
      <c r="O9" s="190" t="s">
        <v>6</v>
      </c>
      <c r="P9" s="191"/>
      <c r="Q9" s="191"/>
      <c r="R9" s="191"/>
      <c r="S9" s="192"/>
      <c r="T9" s="190" t="s">
        <v>7</v>
      </c>
      <c r="U9" s="191"/>
      <c r="V9" s="191"/>
      <c r="W9" s="191"/>
      <c r="X9" s="192"/>
      <c r="Y9" s="213" t="s">
        <v>32</v>
      </c>
      <c r="Z9" s="213"/>
      <c r="AA9" s="213"/>
      <c r="AB9" s="213"/>
      <c r="AC9" s="213"/>
      <c r="AD9" s="213"/>
      <c r="AE9" s="213"/>
      <c r="AF9" s="213"/>
      <c r="AG9" s="213"/>
      <c r="AH9" s="214"/>
      <c r="AI9" s="219" t="s">
        <v>8</v>
      </c>
      <c r="AJ9" s="4" t="s">
        <v>25</v>
      </c>
    </row>
    <row r="10" spans="1:36" ht="70.5" customHeight="1">
      <c r="A10" s="199"/>
      <c r="B10" s="201"/>
      <c r="C10" s="201"/>
      <c r="D10" s="221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112" t="s">
        <v>26</v>
      </c>
      <c r="P10" s="196" t="s">
        <v>30</v>
      </c>
      <c r="Q10" s="196"/>
      <c r="R10" s="67" t="s">
        <v>31</v>
      </c>
      <c r="S10" s="113" t="s">
        <v>6</v>
      </c>
      <c r="T10" s="72" t="s">
        <v>26</v>
      </c>
      <c r="U10" s="197" t="s">
        <v>30</v>
      </c>
      <c r="V10" s="197"/>
      <c r="W10" s="67" t="s">
        <v>31</v>
      </c>
      <c r="X10" s="113" t="s">
        <v>7</v>
      </c>
      <c r="Y10" s="111" t="s">
        <v>26</v>
      </c>
      <c r="Z10" s="67" t="s">
        <v>4</v>
      </c>
      <c r="AA10" s="67" t="s">
        <v>4</v>
      </c>
      <c r="AB10" s="18" t="s">
        <v>5</v>
      </c>
      <c r="AC10" s="18" t="s">
        <v>27</v>
      </c>
      <c r="AD10" s="12" t="s">
        <v>10</v>
      </c>
      <c r="AE10" s="67" t="s">
        <v>10</v>
      </c>
      <c r="AF10" s="18" t="s">
        <v>11</v>
      </c>
      <c r="AG10" s="18" t="s">
        <v>28</v>
      </c>
      <c r="AH10" s="73" t="s">
        <v>33</v>
      </c>
      <c r="AI10" s="195"/>
      <c r="AJ10" s="11" t="s">
        <v>22</v>
      </c>
    </row>
    <row r="11" spans="1:36" ht="30">
      <c r="A11" s="177">
        <v>1</v>
      </c>
      <c r="B11" s="5" t="s">
        <v>180</v>
      </c>
      <c r="C11" s="44" t="s">
        <v>178</v>
      </c>
      <c r="D11" s="98">
        <v>37143</v>
      </c>
      <c r="E11" s="63">
        <v>15</v>
      </c>
      <c r="F11" s="52">
        <v>0.7</v>
      </c>
      <c r="G11" s="52"/>
      <c r="H11" s="51">
        <f aca="true" t="shared" si="0" ref="H11:H42">AVERAGE(F11:G11)</f>
        <v>0.7</v>
      </c>
      <c r="I11" s="51">
        <f aca="true" t="shared" si="1" ref="I11:I42">E11-H11</f>
        <v>14.3</v>
      </c>
      <c r="J11" s="52">
        <v>0.7</v>
      </c>
      <c r="K11" s="52"/>
      <c r="L11" s="51">
        <f aca="true" t="shared" si="2" ref="L11:L42">AVERAGE(J11:K11)</f>
        <v>0.7</v>
      </c>
      <c r="M11" s="51">
        <f>E11-L11</f>
        <v>14.3</v>
      </c>
      <c r="N11" s="64">
        <f aca="true" t="shared" si="3" ref="N11:N42">MAX(I11,M11)</f>
        <v>14.3</v>
      </c>
      <c r="O11" s="60">
        <v>15</v>
      </c>
      <c r="P11" s="52">
        <v>0.4</v>
      </c>
      <c r="Q11" s="52">
        <v>0.3</v>
      </c>
      <c r="R11" s="52">
        <f aca="true" t="shared" si="4" ref="R11:R42">AVERAGE(P11:Q11)</f>
        <v>0.35</v>
      </c>
      <c r="S11" s="61">
        <f aca="true" t="shared" si="5" ref="S11:S42">O11-R11</f>
        <v>14.65</v>
      </c>
      <c r="T11" s="60">
        <v>15</v>
      </c>
      <c r="U11" s="52">
        <v>0.2</v>
      </c>
      <c r="V11" s="52">
        <v>0.2</v>
      </c>
      <c r="W11" s="52">
        <f aca="true" t="shared" si="6" ref="W11:W42">AVERAGE(U11:V11)</f>
        <v>0.2</v>
      </c>
      <c r="X11" s="61">
        <f aca="true" t="shared" si="7" ref="X11:X42">+T11-W11</f>
        <v>14.8</v>
      </c>
      <c r="Y11" s="116">
        <v>15</v>
      </c>
      <c r="Z11" s="52">
        <v>0.2</v>
      </c>
      <c r="AA11" s="52">
        <v>0.3</v>
      </c>
      <c r="AB11" s="51">
        <f aca="true" t="shared" si="8" ref="AB11:AB42">AVERAGE(Z11:AA11)</f>
        <v>0.25</v>
      </c>
      <c r="AC11" s="51">
        <f aca="true" t="shared" si="9" ref="AC11:AC42">Y11-AB11</f>
        <v>14.75</v>
      </c>
      <c r="AD11" s="52">
        <v>0.2</v>
      </c>
      <c r="AE11" s="52">
        <v>0.3</v>
      </c>
      <c r="AF11" s="51">
        <f aca="true" t="shared" si="10" ref="AF11:AF42">AVERAGE(AD11:AE11)</f>
        <v>0.25</v>
      </c>
      <c r="AG11" s="51">
        <f aca="true" t="shared" si="11" ref="AG11:AG42">Y11-AF11</f>
        <v>14.75</v>
      </c>
      <c r="AH11" s="74">
        <f aca="true" t="shared" si="12" ref="AH11:AH42">AVERAGE(AC11,AG11)</f>
        <v>14.75</v>
      </c>
      <c r="AI11" s="70"/>
      <c r="AJ11" s="75">
        <f aca="true" t="shared" si="13" ref="AJ11:AJ40">SUM(N11+S11+X11+AH11-AI11)</f>
        <v>58.5</v>
      </c>
    </row>
    <row r="12" spans="1:36" ht="40.5" customHeight="1">
      <c r="A12" s="177">
        <v>2</v>
      </c>
      <c r="B12" s="5" t="s">
        <v>181</v>
      </c>
      <c r="C12" s="44" t="s">
        <v>178</v>
      </c>
      <c r="D12" s="98">
        <v>36283</v>
      </c>
      <c r="E12" s="63">
        <v>15</v>
      </c>
      <c r="F12" s="52">
        <v>0.3</v>
      </c>
      <c r="G12" s="52"/>
      <c r="H12" s="51">
        <f t="shared" si="0"/>
        <v>0.3</v>
      </c>
      <c r="I12" s="51">
        <f t="shared" si="1"/>
        <v>14.7</v>
      </c>
      <c r="J12" s="52">
        <v>0.3</v>
      </c>
      <c r="K12" s="52"/>
      <c r="L12" s="51">
        <f t="shared" si="2"/>
        <v>0.3</v>
      </c>
      <c r="M12" s="51">
        <f>E12-L12</f>
        <v>14.7</v>
      </c>
      <c r="N12" s="64">
        <f t="shared" si="3"/>
        <v>14.7</v>
      </c>
      <c r="O12" s="60">
        <v>15</v>
      </c>
      <c r="P12" s="52">
        <v>0.7</v>
      </c>
      <c r="Q12" s="52">
        <v>0.5</v>
      </c>
      <c r="R12" s="52">
        <f t="shared" si="4"/>
        <v>0.6</v>
      </c>
      <c r="S12" s="61">
        <f t="shared" si="5"/>
        <v>14.4</v>
      </c>
      <c r="T12" s="60">
        <v>15</v>
      </c>
      <c r="U12" s="52">
        <v>0.5</v>
      </c>
      <c r="V12" s="52">
        <v>0.5</v>
      </c>
      <c r="W12" s="52">
        <f t="shared" si="6"/>
        <v>0.5</v>
      </c>
      <c r="X12" s="61">
        <f t="shared" si="7"/>
        <v>14.5</v>
      </c>
      <c r="Y12" s="116">
        <v>15</v>
      </c>
      <c r="Z12" s="52">
        <v>0.3</v>
      </c>
      <c r="AA12" s="52">
        <v>0.4</v>
      </c>
      <c r="AB12" s="51">
        <f t="shared" si="8"/>
        <v>0.35</v>
      </c>
      <c r="AC12" s="51">
        <f t="shared" si="9"/>
        <v>14.65</v>
      </c>
      <c r="AD12" s="52">
        <v>0.3</v>
      </c>
      <c r="AE12" s="52">
        <v>0.4</v>
      </c>
      <c r="AF12" s="51">
        <f t="shared" si="10"/>
        <v>0.35</v>
      </c>
      <c r="AG12" s="51">
        <f t="shared" si="11"/>
        <v>14.65</v>
      </c>
      <c r="AH12" s="74">
        <f t="shared" si="12"/>
        <v>14.65</v>
      </c>
      <c r="AI12" s="70"/>
      <c r="AJ12" s="75">
        <f t="shared" si="13"/>
        <v>58.25</v>
      </c>
    </row>
    <row r="13" spans="1:36" ht="40.5" customHeight="1">
      <c r="A13" s="181">
        <v>3</v>
      </c>
      <c r="B13" s="45" t="s">
        <v>44</v>
      </c>
      <c r="C13" s="171" t="s">
        <v>38</v>
      </c>
      <c r="D13" s="122">
        <v>36788</v>
      </c>
      <c r="E13" s="63">
        <v>15</v>
      </c>
      <c r="F13" s="52">
        <v>0.7</v>
      </c>
      <c r="G13" s="52"/>
      <c r="H13" s="51">
        <f>AVERAGE(F13:G13)</f>
        <v>0.7</v>
      </c>
      <c r="I13" s="51">
        <f>E13-H13</f>
        <v>14.3</v>
      </c>
      <c r="J13" s="52">
        <v>0.7</v>
      </c>
      <c r="K13" s="52"/>
      <c r="L13" s="51">
        <f>AVERAGE(J13:K13)</f>
        <v>0.7</v>
      </c>
      <c r="M13" s="51">
        <f>E13-L13</f>
        <v>14.3</v>
      </c>
      <c r="N13" s="64">
        <f>MAX(I13,M13)</f>
        <v>14.3</v>
      </c>
      <c r="O13" s="60">
        <v>15</v>
      </c>
      <c r="P13" s="52">
        <v>0.3</v>
      </c>
      <c r="Q13" s="52">
        <v>0.3</v>
      </c>
      <c r="R13" s="52">
        <f>AVERAGE(P13:Q13)</f>
        <v>0.3</v>
      </c>
      <c r="S13" s="61">
        <f>O13-R13</f>
        <v>14.7</v>
      </c>
      <c r="T13" s="60">
        <v>15</v>
      </c>
      <c r="U13" s="52">
        <v>1.1</v>
      </c>
      <c r="V13" s="52"/>
      <c r="W13" s="52">
        <f>AVERAGE(U13:V13)</f>
        <v>1.1</v>
      </c>
      <c r="X13" s="61">
        <f>+T13-W13</f>
        <v>13.9</v>
      </c>
      <c r="Y13" s="116">
        <v>15</v>
      </c>
      <c r="Z13" s="52">
        <v>0</v>
      </c>
      <c r="AA13" s="52">
        <v>0.1</v>
      </c>
      <c r="AB13" s="51">
        <f>AVERAGE(Z13:AA13)</f>
        <v>0.05</v>
      </c>
      <c r="AC13" s="51">
        <f>Y13-AB13</f>
        <v>14.95</v>
      </c>
      <c r="AD13" s="52">
        <v>0</v>
      </c>
      <c r="AE13" s="52">
        <v>0.1</v>
      </c>
      <c r="AF13" s="51">
        <f>AVERAGE(AD13:AE13)</f>
        <v>0.05</v>
      </c>
      <c r="AG13" s="51">
        <f>Y13-AF13</f>
        <v>14.95</v>
      </c>
      <c r="AH13" s="74">
        <f>AVERAGE(AC13,AG13)</f>
        <v>14.95</v>
      </c>
      <c r="AI13" s="70"/>
      <c r="AJ13" s="75">
        <f>SUM(N13+S13+X13+AH13-AI13)</f>
        <v>57.849999999999994</v>
      </c>
    </row>
    <row r="14" spans="1:36" ht="40.5" customHeight="1">
      <c r="A14" s="180" t="s">
        <v>197</v>
      </c>
      <c r="B14" s="5" t="s">
        <v>195</v>
      </c>
      <c r="C14" s="44" t="s">
        <v>196</v>
      </c>
      <c r="D14" s="98">
        <v>36840</v>
      </c>
      <c r="E14" s="63">
        <v>15</v>
      </c>
      <c r="F14" s="52">
        <v>0.8</v>
      </c>
      <c r="G14" s="52"/>
      <c r="H14" s="51">
        <f t="shared" si="0"/>
        <v>0.8</v>
      </c>
      <c r="I14" s="51">
        <f t="shared" si="1"/>
        <v>14.2</v>
      </c>
      <c r="J14" s="52">
        <v>0.8</v>
      </c>
      <c r="K14" s="52"/>
      <c r="L14" s="51">
        <f t="shared" si="2"/>
        <v>0.8</v>
      </c>
      <c r="M14" s="51">
        <f>E14-L14</f>
        <v>14.2</v>
      </c>
      <c r="N14" s="64">
        <f t="shared" si="3"/>
        <v>14.2</v>
      </c>
      <c r="O14" s="60">
        <v>15</v>
      </c>
      <c r="P14" s="52">
        <v>0.4</v>
      </c>
      <c r="Q14" s="52">
        <v>0.3</v>
      </c>
      <c r="R14" s="52">
        <f t="shared" si="4"/>
        <v>0.35</v>
      </c>
      <c r="S14" s="61">
        <f t="shared" si="5"/>
        <v>14.65</v>
      </c>
      <c r="T14" s="60">
        <v>15</v>
      </c>
      <c r="U14" s="52">
        <v>0.8</v>
      </c>
      <c r="V14" s="52">
        <v>0.9</v>
      </c>
      <c r="W14" s="52">
        <f t="shared" si="6"/>
        <v>0.8500000000000001</v>
      </c>
      <c r="X14" s="61">
        <f t="shared" si="7"/>
        <v>14.15</v>
      </c>
      <c r="Y14" s="116">
        <v>15</v>
      </c>
      <c r="Z14" s="52">
        <v>0.2</v>
      </c>
      <c r="AA14" s="52">
        <v>0.1</v>
      </c>
      <c r="AB14" s="51">
        <f t="shared" si="8"/>
        <v>0.15000000000000002</v>
      </c>
      <c r="AC14" s="51">
        <f t="shared" si="9"/>
        <v>14.85</v>
      </c>
      <c r="AD14" s="52">
        <v>0.2</v>
      </c>
      <c r="AE14" s="52">
        <v>0.1</v>
      </c>
      <c r="AF14" s="51">
        <f t="shared" si="10"/>
        <v>0.15000000000000002</v>
      </c>
      <c r="AG14" s="51">
        <f t="shared" si="11"/>
        <v>14.85</v>
      </c>
      <c r="AH14" s="74">
        <f t="shared" si="12"/>
        <v>14.85</v>
      </c>
      <c r="AI14" s="70"/>
      <c r="AJ14" s="75">
        <f t="shared" si="13"/>
        <v>57.85</v>
      </c>
    </row>
    <row r="15" spans="1:36" ht="30.75" customHeight="1">
      <c r="A15" s="179" t="s">
        <v>197</v>
      </c>
      <c r="B15" s="173" t="s">
        <v>47</v>
      </c>
      <c r="C15" s="171" t="s">
        <v>48</v>
      </c>
      <c r="D15" s="122">
        <v>37139</v>
      </c>
      <c r="E15" s="63">
        <v>15</v>
      </c>
      <c r="F15" s="52">
        <v>0.9</v>
      </c>
      <c r="G15" s="52">
        <v>0.8</v>
      </c>
      <c r="H15" s="51">
        <f t="shared" si="0"/>
        <v>0.8500000000000001</v>
      </c>
      <c r="I15" s="51">
        <f t="shared" si="1"/>
        <v>14.15</v>
      </c>
      <c r="J15" s="52">
        <v>0.9</v>
      </c>
      <c r="K15" s="52">
        <v>0.8</v>
      </c>
      <c r="L15" s="51">
        <f t="shared" si="2"/>
        <v>0.8500000000000001</v>
      </c>
      <c r="M15" s="51">
        <v>0</v>
      </c>
      <c r="N15" s="64">
        <f t="shared" si="3"/>
        <v>14.15</v>
      </c>
      <c r="O15" s="60">
        <v>15</v>
      </c>
      <c r="P15" s="52">
        <v>0.5</v>
      </c>
      <c r="Q15" s="52">
        <v>0.4</v>
      </c>
      <c r="R15" s="52">
        <f t="shared" si="4"/>
        <v>0.45</v>
      </c>
      <c r="S15" s="61">
        <f t="shared" si="5"/>
        <v>14.55</v>
      </c>
      <c r="T15" s="60">
        <v>15</v>
      </c>
      <c r="U15" s="52">
        <v>0.4</v>
      </c>
      <c r="V15" s="52">
        <v>0.4</v>
      </c>
      <c r="W15" s="52">
        <f t="shared" si="6"/>
        <v>0.4</v>
      </c>
      <c r="X15" s="61">
        <f t="shared" si="7"/>
        <v>14.6</v>
      </c>
      <c r="Y15" s="116">
        <v>15</v>
      </c>
      <c r="Z15" s="52">
        <v>0.5</v>
      </c>
      <c r="AA15" s="52">
        <v>0.4</v>
      </c>
      <c r="AB15" s="51">
        <f t="shared" si="8"/>
        <v>0.45</v>
      </c>
      <c r="AC15" s="51">
        <f t="shared" si="9"/>
        <v>14.55</v>
      </c>
      <c r="AD15" s="52">
        <v>0.5</v>
      </c>
      <c r="AE15" s="52">
        <v>0.4</v>
      </c>
      <c r="AF15" s="51">
        <f t="shared" si="10"/>
        <v>0.45</v>
      </c>
      <c r="AG15" s="51">
        <f t="shared" si="11"/>
        <v>14.55</v>
      </c>
      <c r="AH15" s="74">
        <f t="shared" si="12"/>
        <v>14.55</v>
      </c>
      <c r="AI15" s="70"/>
      <c r="AJ15" s="75">
        <f t="shared" si="13"/>
        <v>57.85000000000001</v>
      </c>
    </row>
    <row r="16" spans="1:36" ht="30">
      <c r="A16" s="178">
        <v>6</v>
      </c>
      <c r="B16" s="46" t="s">
        <v>88</v>
      </c>
      <c r="C16" s="171" t="s">
        <v>80</v>
      </c>
      <c r="D16" s="122">
        <v>36463</v>
      </c>
      <c r="E16" s="63">
        <v>15</v>
      </c>
      <c r="F16" s="52">
        <v>0.4</v>
      </c>
      <c r="G16" s="52"/>
      <c r="H16" s="51">
        <f t="shared" si="0"/>
        <v>0.4</v>
      </c>
      <c r="I16" s="51">
        <f t="shared" si="1"/>
        <v>14.6</v>
      </c>
      <c r="J16" s="52">
        <v>0.4</v>
      </c>
      <c r="K16" s="52"/>
      <c r="L16" s="51">
        <f t="shared" si="2"/>
        <v>0.4</v>
      </c>
      <c r="M16" s="51">
        <f aca="true" t="shared" si="14" ref="M16:M35">E16-L16</f>
        <v>14.6</v>
      </c>
      <c r="N16" s="64">
        <f t="shared" si="3"/>
        <v>14.6</v>
      </c>
      <c r="O16" s="60">
        <v>15</v>
      </c>
      <c r="P16" s="52">
        <v>0.5</v>
      </c>
      <c r="Q16" s="52"/>
      <c r="R16" s="52">
        <f t="shared" si="4"/>
        <v>0.5</v>
      </c>
      <c r="S16" s="61">
        <f t="shared" si="5"/>
        <v>14.5</v>
      </c>
      <c r="T16" s="60">
        <v>15</v>
      </c>
      <c r="U16" s="52">
        <v>0.7</v>
      </c>
      <c r="V16" s="52">
        <v>0.8</v>
      </c>
      <c r="W16" s="52">
        <f t="shared" si="6"/>
        <v>0.75</v>
      </c>
      <c r="X16" s="61">
        <f t="shared" si="7"/>
        <v>14.25</v>
      </c>
      <c r="Y16" s="116">
        <v>15</v>
      </c>
      <c r="Z16" s="52">
        <v>0.6</v>
      </c>
      <c r="AA16" s="52">
        <v>0.5</v>
      </c>
      <c r="AB16" s="51">
        <f t="shared" si="8"/>
        <v>0.55</v>
      </c>
      <c r="AC16" s="51">
        <f t="shared" si="9"/>
        <v>14.45</v>
      </c>
      <c r="AD16" s="52">
        <v>0.6</v>
      </c>
      <c r="AE16" s="52">
        <v>0.5</v>
      </c>
      <c r="AF16" s="51">
        <f t="shared" si="10"/>
        <v>0.55</v>
      </c>
      <c r="AG16" s="51">
        <f t="shared" si="11"/>
        <v>14.45</v>
      </c>
      <c r="AH16" s="74">
        <f t="shared" si="12"/>
        <v>14.45</v>
      </c>
      <c r="AI16" s="70"/>
      <c r="AJ16" s="75">
        <f t="shared" si="13"/>
        <v>57.8</v>
      </c>
    </row>
    <row r="17" spans="1:36" ht="31.5">
      <c r="A17" s="4">
        <v>7</v>
      </c>
      <c r="B17" s="45" t="s">
        <v>42</v>
      </c>
      <c r="C17" s="171" t="s">
        <v>38</v>
      </c>
      <c r="D17" s="122">
        <v>36606</v>
      </c>
      <c r="E17" s="63">
        <v>15</v>
      </c>
      <c r="F17" s="52">
        <v>0.9</v>
      </c>
      <c r="G17" s="52">
        <v>1</v>
      </c>
      <c r="H17" s="51">
        <f t="shared" si="0"/>
        <v>0.95</v>
      </c>
      <c r="I17" s="51">
        <f t="shared" si="1"/>
        <v>14.05</v>
      </c>
      <c r="J17" s="52">
        <v>1</v>
      </c>
      <c r="K17" s="52">
        <v>0.9</v>
      </c>
      <c r="L17" s="51">
        <f t="shared" si="2"/>
        <v>0.95</v>
      </c>
      <c r="M17" s="51">
        <f t="shared" si="14"/>
        <v>14.05</v>
      </c>
      <c r="N17" s="64">
        <f t="shared" si="3"/>
        <v>14.05</v>
      </c>
      <c r="O17" s="60">
        <v>15</v>
      </c>
      <c r="P17" s="52">
        <v>0.4</v>
      </c>
      <c r="Q17" s="52">
        <v>0.6</v>
      </c>
      <c r="R17" s="52">
        <f t="shared" si="4"/>
        <v>0.5</v>
      </c>
      <c r="S17" s="61">
        <f t="shared" si="5"/>
        <v>14.5</v>
      </c>
      <c r="T17" s="60">
        <v>15</v>
      </c>
      <c r="U17" s="52">
        <v>0.8</v>
      </c>
      <c r="V17" s="52">
        <v>0.9</v>
      </c>
      <c r="W17" s="52">
        <f t="shared" si="6"/>
        <v>0.8500000000000001</v>
      </c>
      <c r="X17" s="61">
        <f t="shared" si="7"/>
        <v>14.15</v>
      </c>
      <c r="Y17" s="116">
        <v>15</v>
      </c>
      <c r="Z17" s="52">
        <v>0.2</v>
      </c>
      <c r="AA17" s="52">
        <v>0.1</v>
      </c>
      <c r="AB17" s="51">
        <f t="shared" si="8"/>
        <v>0.15000000000000002</v>
      </c>
      <c r="AC17" s="51">
        <f t="shared" si="9"/>
        <v>14.85</v>
      </c>
      <c r="AD17" s="52">
        <v>0.2</v>
      </c>
      <c r="AE17" s="52">
        <v>0.1</v>
      </c>
      <c r="AF17" s="51">
        <f t="shared" si="10"/>
        <v>0.15000000000000002</v>
      </c>
      <c r="AG17" s="51">
        <f t="shared" si="11"/>
        <v>14.85</v>
      </c>
      <c r="AH17" s="74">
        <f t="shared" si="12"/>
        <v>14.85</v>
      </c>
      <c r="AI17" s="70"/>
      <c r="AJ17" s="75">
        <f t="shared" si="13"/>
        <v>57.550000000000004</v>
      </c>
    </row>
    <row r="18" spans="1:36" ht="33" customHeight="1">
      <c r="A18" s="4">
        <v>8</v>
      </c>
      <c r="B18" s="5" t="s">
        <v>127</v>
      </c>
      <c r="C18" s="44" t="s">
        <v>17</v>
      </c>
      <c r="D18" s="98">
        <v>36351</v>
      </c>
      <c r="E18" s="63">
        <v>15</v>
      </c>
      <c r="F18" s="52">
        <v>1.2</v>
      </c>
      <c r="G18" s="52">
        <v>1</v>
      </c>
      <c r="H18" s="51">
        <f t="shared" si="0"/>
        <v>1.1</v>
      </c>
      <c r="I18" s="51">
        <f t="shared" si="1"/>
        <v>13.9</v>
      </c>
      <c r="J18" s="52">
        <v>1.2</v>
      </c>
      <c r="K18" s="52">
        <v>1</v>
      </c>
      <c r="L18" s="51">
        <f t="shared" si="2"/>
        <v>1.1</v>
      </c>
      <c r="M18" s="51">
        <f t="shared" si="14"/>
        <v>13.9</v>
      </c>
      <c r="N18" s="64">
        <f t="shared" si="3"/>
        <v>13.9</v>
      </c>
      <c r="O18" s="60">
        <v>15</v>
      </c>
      <c r="P18" s="52">
        <v>0.6</v>
      </c>
      <c r="Q18" s="52">
        <v>0.4</v>
      </c>
      <c r="R18" s="52">
        <f t="shared" si="4"/>
        <v>0.5</v>
      </c>
      <c r="S18" s="61">
        <f t="shared" si="5"/>
        <v>14.5</v>
      </c>
      <c r="T18" s="60">
        <v>15</v>
      </c>
      <c r="U18" s="52">
        <v>0.8</v>
      </c>
      <c r="V18" s="52">
        <v>0.7</v>
      </c>
      <c r="W18" s="52">
        <f t="shared" si="6"/>
        <v>0.75</v>
      </c>
      <c r="X18" s="61">
        <f t="shared" si="7"/>
        <v>14.25</v>
      </c>
      <c r="Y18" s="116">
        <v>15</v>
      </c>
      <c r="Z18" s="52">
        <v>0.2</v>
      </c>
      <c r="AA18" s="52">
        <v>0.1</v>
      </c>
      <c r="AB18" s="51">
        <f t="shared" si="8"/>
        <v>0.15000000000000002</v>
      </c>
      <c r="AC18" s="51">
        <f t="shared" si="9"/>
        <v>14.85</v>
      </c>
      <c r="AD18" s="52">
        <v>0.2</v>
      </c>
      <c r="AE18" s="52">
        <v>0.1</v>
      </c>
      <c r="AF18" s="51">
        <f t="shared" si="10"/>
        <v>0.15000000000000002</v>
      </c>
      <c r="AG18" s="51">
        <f t="shared" si="11"/>
        <v>14.85</v>
      </c>
      <c r="AH18" s="74">
        <f t="shared" si="12"/>
        <v>14.85</v>
      </c>
      <c r="AI18" s="70"/>
      <c r="AJ18" s="75">
        <f t="shared" si="13"/>
        <v>57.5</v>
      </c>
    </row>
    <row r="19" spans="1:36" ht="30">
      <c r="A19" s="4">
        <v>9</v>
      </c>
      <c r="B19" s="5" t="s">
        <v>155</v>
      </c>
      <c r="C19" s="44" t="s">
        <v>80</v>
      </c>
      <c r="D19" s="98">
        <v>37015</v>
      </c>
      <c r="E19" s="63">
        <v>15</v>
      </c>
      <c r="F19" s="52">
        <v>0.8</v>
      </c>
      <c r="G19" s="52">
        <v>0.9</v>
      </c>
      <c r="H19" s="51">
        <f t="shared" si="0"/>
        <v>0.8500000000000001</v>
      </c>
      <c r="I19" s="51">
        <f t="shared" si="1"/>
        <v>14.15</v>
      </c>
      <c r="J19" s="52">
        <v>0.8</v>
      </c>
      <c r="K19" s="52">
        <v>0.9</v>
      </c>
      <c r="L19" s="51">
        <f t="shared" si="2"/>
        <v>0.8500000000000001</v>
      </c>
      <c r="M19" s="51">
        <f t="shared" si="14"/>
        <v>14.15</v>
      </c>
      <c r="N19" s="64">
        <f t="shared" si="3"/>
        <v>14.15</v>
      </c>
      <c r="O19" s="60">
        <v>15</v>
      </c>
      <c r="P19" s="52">
        <v>0.7</v>
      </c>
      <c r="Q19" s="52">
        <v>0.9</v>
      </c>
      <c r="R19" s="52">
        <f t="shared" si="4"/>
        <v>0.8</v>
      </c>
      <c r="S19" s="61">
        <f t="shared" si="5"/>
        <v>14.2</v>
      </c>
      <c r="T19" s="60">
        <v>15</v>
      </c>
      <c r="U19" s="52">
        <v>0.8</v>
      </c>
      <c r="V19" s="52">
        <v>0.7</v>
      </c>
      <c r="W19" s="52">
        <f t="shared" si="6"/>
        <v>0.75</v>
      </c>
      <c r="X19" s="61">
        <f t="shared" si="7"/>
        <v>14.25</v>
      </c>
      <c r="Y19" s="116">
        <v>15</v>
      </c>
      <c r="Z19" s="52">
        <v>0.1</v>
      </c>
      <c r="AA19" s="52"/>
      <c r="AB19" s="51">
        <f t="shared" si="8"/>
        <v>0.1</v>
      </c>
      <c r="AC19" s="51">
        <f t="shared" si="9"/>
        <v>14.9</v>
      </c>
      <c r="AD19" s="52">
        <v>0.1</v>
      </c>
      <c r="AE19" s="52"/>
      <c r="AF19" s="51">
        <f t="shared" si="10"/>
        <v>0.1</v>
      </c>
      <c r="AG19" s="51">
        <f t="shared" si="11"/>
        <v>14.9</v>
      </c>
      <c r="AH19" s="74">
        <f t="shared" si="12"/>
        <v>14.9</v>
      </c>
      <c r="AI19" s="70"/>
      <c r="AJ19" s="75">
        <f t="shared" si="13"/>
        <v>57.5</v>
      </c>
    </row>
    <row r="20" spans="1:36" ht="31.5">
      <c r="A20" s="4">
        <v>10</v>
      </c>
      <c r="B20" s="45" t="s">
        <v>43</v>
      </c>
      <c r="C20" s="171" t="s">
        <v>38</v>
      </c>
      <c r="D20" s="122">
        <v>36613</v>
      </c>
      <c r="E20" s="63">
        <v>15</v>
      </c>
      <c r="F20" s="52">
        <v>1.1</v>
      </c>
      <c r="G20" s="52">
        <v>0.9</v>
      </c>
      <c r="H20" s="51">
        <f t="shared" si="0"/>
        <v>1</v>
      </c>
      <c r="I20" s="51">
        <f t="shared" si="1"/>
        <v>14</v>
      </c>
      <c r="J20" s="52">
        <v>1.1</v>
      </c>
      <c r="K20" s="52">
        <v>0.9</v>
      </c>
      <c r="L20" s="51">
        <f t="shared" si="2"/>
        <v>1</v>
      </c>
      <c r="M20" s="51">
        <f t="shared" si="14"/>
        <v>14</v>
      </c>
      <c r="N20" s="64">
        <f t="shared" si="3"/>
        <v>14</v>
      </c>
      <c r="O20" s="60">
        <v>15</v>
      </c>
      <c r="P20" s="52">
        <v>0.6</v>
      </c>
      <c r="Q20" s="52">
        <v>0.7</v>
      </c>
      <c r="R20" s="52">
        <f t="shared" si="4"/>
        <v>0.6499999999999999</v>
      </c>
      <c r="S20" s="61">
        <f t="shared" si="5"/>
        <v>14.35</v>
      </c>
      <c r="T20" s="60">
        <v>15</v>
      </c>
      <c r="U20" s="52">
        <v>0.8</v>
      </c>
      <c r="V20" s="52"/>
      <c r="W20" s="52">
        <f t="shared" si="6"/>
        <v>0.8</v>
      </c>
      <c r="X20" s="61">
        <f t="shared" si="7"/>
        <v>14.2</v>
      </c>
      <c r="Y20" s="116">
        <v>15</v>
      </c>
      <c r="Z20" s="52">
        <v>0.2</v>
      </c>
      <c r="AA20" s="52">
        <v>0.1</v>
      </c>
      <c r="AB20" s="51">
        <f t="shared" si="8"/>
        <v>0.15000000000000002</v>
      </c>
      <c r="AC20" s="51">
        <f t="shared" si="9"/>
        <v>14.85</v>
      </c>
      <c r="AD20" s="52">
        <v>0.1</v>
      </c>
      <c r="AE20" s="52">
        <v>0.2</v>
      </c>
      <c r="AF20" s="51">
        <f t="shared" si="10"/>
        <v>0.15000000000000002</v>
      </c>
      <c r="AG20" s="51">
        <f t="shared" si="11"/>
        <v>14.85</v>
      </c>
      <c r="AH20" s="74">
        <f t="shared" si="12"/>
        <v>14.85</v>
      </c>
      <c r="AI20" s="70"/>
      <c r="AJ20" s="75">
        <f t="shared" si="13"/>
        <v>57.4</v>
      </c>
    </row>
    <row r="21" spans="1:36" ht="30">
      <c r="A21" s="4">
        <v>11</v>
      </c>
      <c r="B21" s="46" t="s">
        <v>89</v>
      </c>
      <c r="C21" s="171" t="s">
        <v>80</v>
      </c>
      <c r="D21" s="122">
        <v>37062</v>
      </c>
      <c r="E21" s="63">
        <v>15</v>
      </c>
      <c r="F21" s="52">
        <v>1</v>
      </c>
      <c r="G21" s="52">
        <v>0.8</v>
      </c>
      <c r="H21" s="51">
        <f t="shared" si="0"/>
        <v>0.9</v>
      </c>
      <c r="I21" s="51">
        <f t="shared" si="1"/>
        <v>14.1</v>
      </c>
      <c r="J21" s="52">
        <v>1</v>
      </c>
      <c r="K21" s="52">
        <v>0.8</v>
      </c>
      <c r="L21" s="51">
        <f t="shared" si="2"/>
        <v>0.9</v>
      </c>
      <c r="M21" s="51">
        <f t="shared" si="14"/>
        <v>14.1</v>
      </c>
      <c r="N21" s="64">
        <f t="shared" si="3"/>
        <v>14.1</v>
      </c>
      <c r="O21" s="60">
        <v>15</v>
      </c>
      <c r="P21" s="52">
        <v>0.6</v>
      </c>
      <c r="Q21" s="52">
        <v>0.7</v>
      </c>
      <c r="R21" s="52">
        <f t="shared" si="4"/>
        <v>0.6499999999999999</v>
      </c>
      <c r="S21" s="61">
        <f t="shared" si="5"/>
        <v>14.35</v>
      </c>
      <c r="T21" s="60">
        <v>15</v>
      </c>
      <c r="U21" s="52">
        <v>0.8</v>
      </c>
      <c r="V21" s="52">
        <v>0.8</v>
      </c>
      <c r="W21" s="52">
        <f t="shared" si="6"/>
        <v>0.8</v>
      </c>
      <c r="X21" s="61">
        <f t="shared" si="7"/>
        <v>14.2</v>
      </c>
      <c r="Y21" s="116">
        <v>15</v>
      </c>
      <c r="Z21" s="52">
        <v>0.6</v>
      </c>
      <c r="AA21" s="52">
        <v>0.2</v>
      </c>
      <c r="AB21" s="51">
        <f t="shared" si="8"/>
        <v>0.4</v>
      </c>
      <c r="AC21" s="51">
        <f t="shared" si="9"/>
        <v>14.6</v>
      </c>
      <c r="AD21" s="52">
        <v>0.6</v>
      </c>
      <c r="AE21" s="52">
        <v>0.2</v>
      </c>
      <c r="AF21" s="51">
        <f t="shared" si="10"/>
        <v>0.4</v>
      </c>
      <c r="AG21" s="51">
        <f t="shared" si="11"/>
        <v>14.6</v>
      </c>
      <c r="AH21" s="74">
        <f t="shared" si="12"/>
        <v>14.6</v>
      </c>
      <c r="AI21" s="70"/>
      <c r="AJ21" s="75">
        <f t="shared" si="13"/>
        <v>57.25</v>
      </c>
    </row>
    <row r="22" spans="1:36" ht="30">
      <c r="A22" s="4">
        <v>12</v>
      </c>
      <c r="B22" s="46" t="s">
        <v>62</v>
      </c>
      <c r="C22" s="171" t="s">
        <v>63</v>
      </c>
      <c r="D22" s="122">
        <v>36611</v>
      </c>
      <c r="E22" s="63">
        <v>15</v>
      </c>
      <c r="F22" s="52">
        <v>0.7</v>
      </c>
      <c r="G22" s="52"/>
      <c r="H22" s="51">
        <f t="shared" si="0"/>
        <v>0.7</v>
      </c>
      <c r="I22" s="51">
        <f t="shared" si="1"/>
        <v>14.3</v>
      </c>
      <c r="J22" s="52">
        <v>0.7</v>
      </c>
      <c r="K22" s="52"/>
      <c r="L22" s="51">
        <f t="shared" si="2"/>
        <v>0.7</v>
      </c>
      <c r="M22" s="51">
        <f t="shared" si="14"/>
        <v>14.3</v>
      </c>
      <c r="N22" s="64">
        <f t="shared" si="3"/>
        <v>14.3</v>
      </c>
      <c r="O22" s="60">
        <v>15</v>
      </c>
      <c r="P22" s="52">
        <v>0.3</v>
      </c>
      <c r="Q22" s="52"/>
      <c r="R22" s="52">
        <f t="shared" si="4"/>
        <v>0.3</v>
      </c>
      <c r="S22" s="61">
        <f t="shared" si="5"/>
        <v>14.7</v>
      </c>
      <c r="T22" s="60">
        <v>15</v>
      </c>
      <c r="U22" s="52">
        <v>1.1</v>
      </c>
      <c r="V22" s="52">
        <v>1.3</v>
      </c>
      <c r="W22" s="52">
        <f t="shared" si="6"/>
        <v>1.2000000000000002</v>
      </c>
      <c r="X22" s="61">
        <f t="shared" si="7"/>
        <v>13.8</v>
      </c>
      <c r="Y22" s="116">
        <v>15</v>
      </c>
      <c r="Z22" s="52">
        <v>0.6</v>
      </c>
      <c r="AA22" s="52">
        <v>0.5</v>
      </c>
      <c r="AB22" s="51">
        <f t="shared" si="8"/>
        <v>0.55</v>
      </c>
      <c r="AC22" s="51">
        <f t="shared" si="9"/>
        <v>14.45</v>
      </c>
      <c r="AD22" s="52">
        <v>0.6</v>
      </c>
      <c r="AE22" s="52">
        <v>0.5</v>
      </c>
      <c r="AF22" s="51">
        <f t="shared" si="10"/>
        <v>0.55</v>
      </c>
      <c r="AG22" s="51">
        <f t="shared" si="11"/>
        <v>14.45</v>
      </c>
      <c r="AH22" s="74">
        <f t="shared" si="12"/>
        <v>14.45</v>
      </c>
      <c r="AI22" s="70"/>
      <c r="AJ22" s="75">
        <f t="shared" si="13"/>
        <v>57.25</v>
      </c>
    </row>
    <row r="23" spans="1:36" ht="30">
      <c r="A23" s="4">
        <v>13</v>
      </c>
      <c r="B23" s="43" t="s">
        <v>170</v>
      </c>
      <c r="C23" s="172" t="s">
        <v>171</v>
      </c>
      <c r="D23" s="170">
        <v>36691</v>
      </c>
      <c r="E23" s="63">
        <v>15</v>
      </c>
      <c r="F23" s="52">
        <v>0.7</v>
      </c>
      <c r="G23" s="52">
        <v>0.5</v>
      </c>
      <c r="H23" s="51">
        <f t="shared" si="0"/>
        <v>0.6</v>
      </c>
      <c r="I23" s="51">
        <f t="shared" si="1"/>
        <v>14.4</v>
      </c>
      <c r="J23" s="52">
        <v>0.7</v>
      </c>
      <c r="K23" s="52">
        <v>0.5</v>
      </c>
      <c r="L23" s="51">
        <f t="shared" si="2"/>
        <v>0.6</v>
      </c>
      <c r="M23" s="51">
        <f t="shared" si="14"/>
        <v>14.4</v>
      </c>
      <c r="N23" s="64">
        <f t="shared" si="3"/>
        <v>14.4</v>
      </c>
      <c r="O23" s="60">
        <v>14.5</v>
      </c>
      <c r="P23" s="52">
        <v>0.6</v>
      </c>
      <c r="Q23" s="52">
        <v>0.5</v>
      </c>
      <c r="R23" s="52">
        <f t="shared" si="4"/>
        <v>0.55</v>
      </c>
      <c r="S23" s="61">
        <f t="shared" si="5"/>
        <v>13.95</v>
      </c>
      <c r="T23" s="60">
        <v>15</v>
      </c>
      <c r="U23" s="52">
        <v>0.9</v>
      </c>
      <c r="V23" s="52">
        <v>1</v>
      </c>
      <c r="W23" s="52">
        <f t="shared" si="6"/>
        <v>0.95</v>
      </c>
      <c r="X23" s="61">
        <f t="shared" si="7"/>
        <v>14.05</v>
      </c>
      <c r="Y23" s="116">
        <v>15</v>
      </c>
      <c r="Z23" s="52">
        <v>0.2</v>
      </c>
      <c r="AA23" s="52">
        <v>0.3</v>
      </c>
      <c r="AB23" s="51">
        <f t="shared" si="8"/>
        <v>0.25</v>
      </c>
      <c r="AC23" s="51">
        <f t="shared" si="9"/>
        <v>14.75</v>
      </c>
      <c r="AD23" s="52">
        <v>0.2</v>
      </c>
      <c r="AE23" s="52">
        <v>0.3</v>
      </c>
      <c r="AF23" s="51">
        <f t="shared" si="10"/>
        <v>0.25</v>
      </c>
      <c r="AG23" s="51">
        <f t="shared" si="11"/>
        <v>14.75</v>
      </c>
      <c r="AH23" s="74">
        <f t="shared" si="12"/>
        <v>14.75</v>
      </c>
      <c r="AI23" s="70"/>
      <c r="AJ23" s="75">
        <f t="shared" si="13"/>
        <v>57.150000000000006</v>
      </c>
    </row>
    <row r="24" spans="1:36" ht="30">
      <c r="A24" s="4">
        <v>14</v>
      </c>
      <c r="B24" s="5" t="s">
        <v>161</v>
      </c>
      <c r="C24" s="44" t="s">
        <v>18</v>
      </c>
      <c r="D24" s="98">
        <v>37064</v>
      </c>
      <c r="E24" s="63">
        <v>15</v>
      </c>
      <c r="F24" s="52">
        <v>0.7</v>
      </c>
      <c r="G24" s="52">
        <v>0.8</v>
      </c>
      <c r="H24" s="51">
        <f t="shared" si="0"/>
        <v>0.75</v>
      </c>
      <c r="I24" s="51">
        <f t="shared" si="1"/>
        <v>14.25</v>
      </c>
      <c r="J24" s="52">
        <v>0.8</v>
      </c>
      <c r="K24" s="52">
        <v>0.7</v>
      </c>
      <c r="L24" s="51">
        <f t="shared" si="2"/>
        <v>0.75</v>
      </c>
      <c r="M24" s="51">
        <f t="shared" si="14"/>
        <v>14.25</v>
      </c>
      <c r="N24" s="64">
        <f t="shared" si="3"/>
        <v>14.25</v>
      </c>
      <c r="O24" s="60">
        <v>15</v>
      </c>
      <c r="P24" s="52">
        <v>0.7</v>
      </c>
      <c r="Q24" s="52">
        <v>0.5</v>
      </c>
      <c r="R24" s="52">
        <f t="shared" si="4"/>
        <v>0.6</v>
      </c>
      <c r="S24" s="61">
        <f t="shared" si="5"/>
        <v>14.4</v>
      </c>
      <c r="T24" s="60">
        <v>15</v>
      </c>
      <c r="U24" s="52">
        <v>1</v>
      </c>
      <c r="V24" s="52">
        <v>1.2</v>
      </c>
      <c r="W24" s="52">
        <f t="shared" si="6"/>
        <v>1.1</v>
      </c>
      <c r="X24" s="61">
        <f t="shared" si="7"/>
        <v>13.9</v>
      </c>
      <c r="Y24" s="116">
        <v>15</v>
      </c>
      <c r="Z24" s="52">
        <v>0.5</v>
      </c>
      <c r="AA24" s="52"/>
      <c r="AB24" s="51">
        <f t="shared" si="8"/>
        <v>0.5</v>
      </c>
      <c r="AC24" s="51">
        <f t="shared" si="9"/>
        <v>14.5</v>
      </c>
      <c r="AD24" s="52">
        <v>0.5</v>
      </c>
      <c r="AE24" s="52"/>
      <c r="AF24" s="51">
        <f t="shared" si="10"/>
        <v>0.5</v>
      </c>
      <c r="AG24" s="51">
        <f t="shared" si="11"/>
        <v>14.5</v>
      </c>
      <c r="AH24" s="74">
        <f t="shared" si="12"/>
        <v>14.5</v>
      </c>
      <c r="AI24" s="70"/>
      <c r="AJ24" s="75">
        <f t="shared" si="13"/>
        <v>57.05</v>
      </c>
    </row>
    <row r="25" spans="1:36" ht="31.5">
      <c r="A25" s="86">
        <v>15</v>
      </c>
      <c r="B25" s="174" t="s">
        <v>90</v>
      </c>
      <c r="C25" s="175" t="s">
        <v>80</v>
      </c>
      <c r="D25" s="176">
        <v>36707</v>
      </c>
      <c r="E25" s="63">
        <v>15</v>
      </c>
      <c r="F25" s="52">
        <v>0.5</v>
      </c>
      <c r="G25" s="52"/>
      <c r="H25" s="51">
        <f t="shared" si="0"/>
        <v>0.5</v>
      </c>
      <c r="I25" s="51">
        <f t="shared" si="1"/>
        <v>14.5</v>
      </c>
      <c r="J25" s="52">
        <v>0.5</v>
      </c>
      <c r="K25" s="52"/>
      <c r="L25" s="51">
        <f t="shared" si="2"/>
        <v>0.5</v>
      </c>
      <c r="M25" s="51">
        <f t="shared" si="14"/>
        <v>14.5</v>
      </c>
      <c r="N25" s="123">
        <f t="shared" si="3"/>
        <v>14.5</v>
      </c>
      <c r="O25" s="89">
        <v>15</v>
      </c>
      <c r="P25" s="87">
        <v>1</v>
      </c>
      <c r="Q25" s="87"/>
      <c r="R25" s="87">
        <f t="shared" si="4"/>
        <v>1</v>
      </c>
      <c r="S25" s="90">
        <f t="shared" si="5"/>
        <v>14</v>
      </c>
      <c r="T25" s="89">
        <v>15</v>
      </c>
      <c r="U25" s="87">
        <v>0.9</v>
      </c>
      <c r="V25" s="87">
        <v>0.9</v>
      </c>
      <c r="W25" s="87">
        <f t="shared" si="6"/>
        <v>0.9</v>
      </c>
      <c r="X25" s="90">
        <f t="shared" si="7"/>
        <v>14.1</v>
      </c>
      <c r="Y25" s="124">
        <v>15</v>
      </c>
      <c r="Z25" s="87">
        <v>0.6</v>
      </c>
      <c r="AA25" s="87">
        <v>0.5</v>
      </c>
      <c r="AB25" s="88">
        <f t="shared" si="8"/>
        <v>0.55</v>
      </c>
      <c r="AC25" s="88">
        <f t="shared" si="9"/>
        <v>14.45</v>
      </c>
      <c r="AD25" s="87">
        <v>0.6</v>
      </c>
      <c r="AE25" s="87">
        <v>0.5</v>
      </c>
      <c r="AF25" s="88">
        <f t="shared" si="10"/>
        <v>0.55</v>
      </c>
      <c r="AG25" s="88">
        <f t="shared" si="11"/>
        <v>14.45</v>
      </c>
      <c r="AH25" s="91">
        <f t="shared" si="12"/>
        <v>14.45</v>
      </c>
      <c r="AI25" s="92"/>
      <c r="AJ25" s="93">
        <f t="shared" si="13"/>
        <v>57.05</v>
      </c>
    </row>
    <row r="26" spans="1:78" s="4" customFormat="1" ht="30" customHeight="1">
      <c r="A26" s="4">
        <v>16</v>
      </c>
      <c r="B26" s="5" t="s">
        <v>111</v>
      </c>
      <c r="C26" s="44" t="s">
        <v>110</v>
      </c>
      <c r="D26" s="98">
        <v>36613</v>
      </c>
      <c r="E26" s="63">
        <v>15</v>
      </c>
      <c r="F26" s="52">
        <v>0.9</v>
      </c>
      <c r="G26" s="52">
        <v>0.8</v>
      </c>
      <c r="H26" s="51">
        <f t="shared" si="0"/>
        <v>0.8500000000000001</v>
      </c>
      <c r="I26" s="51">
        <f t="shared" si="1"/>
        <v>14.15</v>
      </c>
      <c r="J26" s="52">
        <v>0.9</v>
      </c>
      <c r="K26" s="52">
        <v>0.8</v>
      </c>
      <c r="L26" s="51">
        <f t="shared" si="2"/>
        <v>0.8500000000000001</v>
      </c>
      <c r="M26" s="51">
        <f t="shared" si="14"/>
        <v>14.15</v>
      </c>
      <c r="N26" s="64">
        <f t="shared" si="3"/>
        <v>14.15</v>
      </c>
      <c r="O26" s="60">
        <v>14.5</v>
      </c>
      <c r="P26" s="52">
        <v>0.7</v>
      </c>
      <c r="Q26" s="52"/>
      <c r="R26" s="52">
        <f t="shared" si="4"/>
        <v>0.7</v>
      </c>
      <c r="S26" s="61">
        <f t="shared" si="5"/>
        <v>13.8</v>
      </c>
      <c r="T26" s="60">
        <v>15</v>
      </c>
      <c r="U26" s="52">
        <v>0.7</v>
      </c>
      <c r="V26" s="52">
        <v>0.7</v>
      </c>
      <c r="W26" s="52">
        <f t="shared" si="6"/>
        <v>0.7</v>
      </c>
      <c r="X26" s="61">
        <f t="shared" si="7"/>
        <v>14.3</v>
      </c>
      <c r="Y26" s="116">
        <v>15</v>
      </c>
      <c r="Z26" s="52">
        <v>0.2</v>
      </c>
      <c r="AA26" s="52">
        <v>0.6</v>
      </c>
      <c r="AB26" s="51">
        <f t="shared" si="8"/>
        <v>0.4</v>
      </c>
      <c r="AC26" s="51">
        <f t="shared" si="9"/>
        <v>14.6</v>
      </c>
      <c r="AD26" s="52">
        <v>0.2</v>
      </c>
      <c r="AE26" s="52">
        <v>0.6</v>
      </c>
      <c r="AF26" s="51">
        <f t="shared" si="10"/>
        <v>0.4</v>
      </c>
      <c r="AG26" s="51">
        <f t="shared" si="11"/>
        <v>14.6</v>
      </c>
      <c r="AH26" s="74">
        <f t="shared" si="12"/>
        <v>14.6</v>
      </c>
      <c r="AI26" s="70"/>
      <c r="AJ26" s="75">
        <f t="shared" si="13"/>
        <v>56.85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s="4" customFormat="1" ht="30" customHeight="1">
      <c r="A27" s="4">
        <v>17</v>
      </c>
      <c r="B27" s="45" t="s">
        <v>129</v>
      </c>
      <c r="C27" s="171" t="s">
        <v>106</v>
      </c>
      <c r="D27" s="122">
        <v>37018</v>
      </c>
      <c r="E27" s="63">
        <v>15</v>
      </c>
      <c r="F27" s="52">
        <v>1.4</v>
      </c>
      <c r="G27" s="52">
        <v>1.7</v>
      </c>
      <c r="H27" s="51">
        <f t="shared" si="0"/>
        <v>1.5499999999999998</v>
      </c>
      <c r="I27" s="51">
        <f t="shared" si="1"/>
        <v>13.45</v>
      </c>
      <c r="J27" s="52">
        <v>1.4</v>
      </c>
      <c r="K27" s="52">
        <v>1.7</v>
      </c>
      <c r="L27" s="51">
        <f t="shared" si="2"/>
        <v>1.5499999999999998</v>
      </c>
      <c r="M27" s="51">
        <f t="shared" si="14"/>
        <v>13.45</v>
      </c>
      <c r="N27" s="64">
        <f t="shared" si="3"/>
        <v>13.45</v>
      </c>
      <c r="O27" s="60">
        <v>14.5</v>
      </c>
      <c r="P27" s="52">
        <v>0.3</v>
      </c>
      <c r="Q27" s="52">
        <v>0.2</v>
      </c>
      <c r="R27" s="52">
        <f t="shared" si="4"/>
        <v>0.25</v>
      </c>
      <c r="S27" s="61">
        <f t="shared" si="5"/>
        <v>14.25</v>
      </c>
      <c r="T27" s="60">
        <v>15</v>
      </c>
      <c r="U27" s="52">
        <v>0.6</v>
      </c>
      <c r="V27" s="52">
        <v>0.6</v>
      </c>
      <c r="W27" s="52">
        <f t="shared" si="6"/>
        <v>0.6</v>
      </c>
      <c r="X27" s="61">
        <f t="shared" si="7"/>
        <v>14.4</v>
      </c>
      <c r="Y27" s="116">
        <v>15</v>
      </c>
      <c r="Z27" s="52">
        <v>0.1</v>
      </c>
      <c r="AA27" s="52">
        <v>0.4</v>
      </c>
      <c r="AB27" s="51">
        <f t="shared" si="8"/>
        <v>0.25</v>
      </c>
      <c r="AC27" s="51">
        <f t="shared" si="9"/>
        <v>14.75</v>
      </c>
      <c r="AD27" s="52">
        <v>0.1</v>
      </c>
      <c r="AE27" s="52">
        <v>0.4</v>
      </c>
      <c r="AF27" s="51">
        <f t="shared" si="10"/>
        <v>0.25</v>
      </c>
      <c r="AG27" s="51">
        <f t="shared" si="11"/>
        <v>14.75</v>
      </c>
      <c r="AH27" s="74">
        <f t="shared" si="12"/>
        <v>14.75</v>
      </c>
      <c r="AI27" s="70"/>
      <c r="AJ27" s="75">
        <f t="shared" si="13"/>
        <v>56.85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s="4" customFormat="1" ht="30" customHeight="1">
      <c r="A28" s="4">
        <v>18</v>
      </c>
      <c r="B28" s="45" t="s">
        <v>87</v>
      </c>
      <c r="C28" s="171" t="s">
        <v>80</v>
      </c>
      <c r="D28" s="122">
        <v>36684</v>
      </c>
      <c r="E28" s="63">
        <v>15</v>
      </c>
      <c r="F28" s="52">
        <v>0.6</v>
      </c>
      <c r="G28" s="52">
        <v>0.8</v>
      </c>
      <c r="H28" s="51">
        <f t="shared" si="0"/>
        <v>0.7</v>
      </c>
      <c r="I28" s="51">
        <f t="shared" si="1"/>
        <v>14.3</v>
      </c>
      <c r="J28" s="52">
        <v>0.6</v>
      </c>
      <c r="K28" s="52">
        <v>0.8</v>
      </c>
      <c r="L28" s="51">
        <f t="shared" si="2"/>
        <v>0.7</v>
      </c>
      <c r="M28" s="51">
        <f t="shared" si="14"/>
        <v>14.3</v>
      </c>
      <c r="N28" s="64">
        <f t="shared" si="3"/>
        <v>14.3</v>
      </c>
      <c r="O28" s="60">
        <v>15</v>
      </c>
      <c r="P28" s="52">
        <v>0.8</v>
      </c>
      <c r="Q28" s="52"/>
      <c r="R28" s="52">
        <f t="shared" si="4"/>
        <v>0.8</v>
      </c>
      <c r="S28" s="61">
        <f t="shared" si="5"/>
        <v>14.2</v>
      </c>
      <c r="T28" s="60">
        <v>15</v>
      </c>
      <c r="U28" s="52">
        <v>0.7</v>
      </c>
      <c r="V28" s="52">
        <v>0.8</v>
      </c>
      <c r="W28" s="52">
        <f t="shared" si="6"/>
        <v>0.75</v>
      </c>
      <c r="X28" s="61">
        <f t="shared" si="7"/>
        <v>14.25</v>
      </c>
      <c r="Y28" s="116">
        <v>15</v>
      </c>
      <c r="Z28" s="52">
        <v>1.2</v>
      </c>
      <c r="AA28" s="52">
        <v>0.8</v>
      </c>
      <c r="AB28" s="51">
        <f t="shared" si="8"/>
        <v>1</v>
      </c>
      <c r="AC28" s="51">
        <f t="shared" si="9"/>
        <v>14</v>
      </c>
      <c r="AD28" s="52">
        <v>1.2</v>
      </c>
      <c r="AE28" s="52">
        <v>0.8</v>
      </c>
      <c r="AF28" s="51">
        <f t="shared" si="10"/>
        <v>1</v>
      </c>
      <c r="AG28" s="51">
        <f t="shared" si="11"/>
        <v>14</v>
      </c>
      <c r="AH28" s="74">
        <f t="shared" si="12"/>
        <v>14</v>
      </c>
      <c r="AI28" s="70"/>
      <c r="AJ28" s="75">
        <f t="shared" si="13"/>
        <v>56.75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s="4" customFormat="1" ht="30" customHeight="1">
      <c r="A29" s="4">
        <v>19</v>
      </c>
      <c r="B29" s="5" t="s">
        <v>128</v>
      </c>
      <c r="C29" s="44" t="s">
        <v>17</v>
      </c>
      <c r="D29" s="98">
        <v>36297</v>
      </c>
      <c r="E29" s="63">
        <v>15</v>
      </c>
      <c r="F29" s="52">
        <v>1.4</v>
      </c>
      <c r="G29" s="52">
        <v>1.2</v>
      </c>
      <c r="H29" s="51">
        <f t="shared" si="0"/>
        <v>1.2999999999999998</v>
      </c>
      <c r="I29" s="51">
        <f t="shared" si="1"/>
        <v>13.7</v>
      </c>
      <c r="J29" s="52">
        <v>1.2</v>
      </c>
      <c r="K29" s="52">
        <v>1.4</v>
      </c>
      <c r="L29" s="51">
        <f t="shared" si="2"/>
        <v>1.2999999999999998</v>
      </c>
      <c r="M29" s="51">
        <f t="shared" si="14"/>
        <v>13.7</v>
      </c>
      <c r="N29" s="64">
        <f t="shared" si="3"/>
        <v>13.7</v>
      </c>
      <c r="O29" s="60">
        <v>15</v>
      </c>
      <c r="P29" s="52">
        <v>0.8</v>
      </c>
      <c r="Q29" s="52">
        <v>0.6</v>
      </c>
      <c r="R29" s="52">
        <f t="shared" si="4"/>
        <v>0.7</v>
      </c>
      <c r="S29" s="61">
        <f t="shared" si="5"/>
        <v>14.3</v>
      </c>
      <c r="T29" s="60">
        <v>15</v>
      </c>
      <c r="U29" s="52">
        <v>0.9</v>
      </c>
      <c r="V29" s="52">
        <v>1</v>
      </c>
      <c r="W29" s="52">
        <f t="shared" si="6"/>
        <v>0.95</v>
      </c>
      <c r="X29" s="61">
        <f t="shared" si="7"/>
        <v>14.05</v>
      </c>
      <c r="Y29" s="116">
        <v>15</v>
      </c>
      <c r="Z29" s="52">
        <v>0.2</v>
      </c>
      <c r="AA29" s="52">
        <v>0.4</v>
      </c>
      <c r="AB29" s="51">
        <f t="shared" si="8"/>
        <v>0.30000000000000004</v>
      </c>
      <c r="AC29" s="51">
        <f t="shared" si="9"/>
        <v>14.7</v>
      </c>
      <c r="AD29" s="52">
        <v>0.2</v>
      </c>
      <c r="AE29" s="52">
        <v>0.4</v>
      </c>
      <c r="AF29" s="51">
        <f t="shared" si="10"/>
        <v>0.30000000000000004</v>
      </c>
      <c r="AG29" s="51">
        <f t="shared" si="11"/>
        <v>14.7</v>
      </c>
      <c r="AH29" s="74">
        <f t="shared" si="12"/>
        <v>14.7</v>
      </c>
      <c r="AI29" s="70"/>
      <c r="AJ29" s="75">
        <f t="shared" si="13"/>
        <v>56.75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s="4" customFormat="1" ht="30" customHeight="1">
      <c r="A30" s="4">
        <v>20</v>
      </c>
      <c r="B30" s="45" t="s">
        <v>55</v>
      </c>
      <c r="C30" s="171" t="s">
        <v>126</v>
      </c>
      <c r="D30" s="102">
        <v>37047</v>
      </c>
      <c r="E30" s="63">
        <v>15</v>
      </c>
      <c r="F30" s="52">
        <v>0.9</v>
      </c>
      <c r="G30" s="52">
        <v>0.8</v>
      </c>
      <c r="H30" s="51">
        <f t="shared" si="0"/>
        <v>0.8500000000000001</v>
      </c>
      <c r="I30" s="51">
        <f t="shared" si="1"/>
        <v>14.15</v>
      </c>
      <c r="J30" s="52">
        <v>0.9</v>
      </c>
      <c r="K30" s="52">
        <v>0.8</v>
      </c>
      <c r="L30" s="51">
        <f t="shared" si="2"/>
        <v>0.8500000000000001</v>
      </c>
      <c r="M30" s="51">
        <f t="shared" si="14"/>
        <v>14.15</v>
      </c>
      <c r="N30" s="64">
        <f t="shared" si="3"/>
        <v>14.15</v>
      </c>
      <c r="O30" s="60">
        <v>15</v>
      </c>
      <c r="P30" s="52">
        <v>0.9</v>
      </c>
      <c r="Q30" s="52">
        <v>0.8</v>
      </c>
      <c r="R30" s="52">
        <f t="shared" si="4"/>
        <v>0.8500000000000001</v>
      </c>
      <c r="S30" s="61">
        <f t="shared" si="5"/>
        <v>14.15</v>
      </c>
      <c r="T30" s="60">
        <v>15</v>
      </c>
      <c r="U30" s="52">
        <v>1.2</v>
      </c>
      <c r="V30" s="52">
        <v>1.3</v>
      </c>
      <c r="W30" s="52">
        <f t="shared" si="6"/>
        <v>1.25</v>
      </c>
      <c r="X30" s="61">
        <f t="shared" si="7"/>
        <v>13.75</v>
      </c>
      <c r="Y30" s="116">
        <v>15</v>
      </c>
      <c r="Z30" s="52">
        <v>0.2</v>
      </c>
      <c r="AA30" s="52">
        <v>0.4</v>
      </c>
      <c r="AB30" s="51">
        <f t="shared" si="8"/>
        <v>0.30000000000000004</v>
      </c>
      <c r="AC30" s="51">
        <f t="shared" si="9"/>
        <v>14.7</v>
      </c>
      <c r="AD30" s="52">
        <v>0.2</v>
      </c>
      <c r="AE30" s="52">
        <v>0.4</v>
      </c>
      <c r="AF30" s="51">
        <f t="shared" si="10"/>
        <v>0.30000000000000004</v>
      </c>
      <c r="AG30" s="51">
        <f t="shared" si="11"/>
        <v>14.7</v>
      </c>
      <c r="AH30" s="74">
        <f t="shared" si="12"/>
        <v>14.7</v>
      </c>
      <c r="AI30" s="70"/>
      <c r="AJ30" s="75">
        <f t="shared" si="13"/>
        <v>56.75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s="4" customFormat="1" ht="30" customHeight="1">
      <c r="A31" s="4">
        <v>21</v>
      </c>
      <c r="B31" s="5" t="s">
        <v>162</v>
      </c>
      <c r="C31" s="44" t="s">
        <v>18</v>
      </c>
      <c r="D31" s="98">
        <v>37216</v>
      </c>
      <c r="E31" s="63">
        <v>15</v>
      </c>
      <c r="F31" s="52">
        <v>0.6</v>
      </c>
      <c r="G31" s="52">
        <v>0.5</v>
      </c>
      <c r="H31" s="51">
        <f t="shared" si="0"/>
        <v>0.55</v>
      </c>
      <c r="I31" s="51">
        <f t="shared" si="1"/>
        <v>14.45</v>
      </c>
      <c r="J31" s="52">
        <v>0.6</v>
      </c>
      <c r="K31" s="52">
        <v>0.5</v>
      </c>
      <c r="L31" s="51">
        <f t="shared" si="2"/>
        <v>0.55</v>
      </c>
      <c r="M31" s="51">
        <f t="shared" si="14"/>
        <v>14.45</v>
      </c>
      <c r="N31" s="64">
        <f t="shared" si="3"/>
        <v>14.45</v>
      </c>
      <c r="O31" s="60">
        <v>15</v>
      </c>
      <c r="P31" s="52">
        <v>0.7</v>
      </c>
      <c r="Q31" s="52">
        <v>0.8</v>
      </c>
      <c r="R31" s="52">
        <f t="shared" si="4"/>
        <v>0.75</v>
      </c>
      <c r="S31" s="61">
        <f t="shared" si="5"/>
        <v>14.25</v>
      </c>
      <c r="T31" s="60">
        <v>15</v>
      </c>
      <c r="U31" s="52">
        <v>1.2</v>
      </c>
      <c r="V31" s="52">
        <v>1.5</v>
      </c>
      <c r="W31" s="52">
        <f t="shared" si="6"/>
        <v>1.35</v>
      </c>
      <c r="X31" s="61">
        <f t="shared" si="7"/>
        <v>13.65</v>
      </c>
      <c r="Y31" s="116">
        <v>15</v>
      </c>
      <c r="Z31" s="52">
        <v>0.7</v>
      </c>
      <c r="AA31" s="52">
        <v>0.8</v>
      </c>
      <c r="AB31" s="51">
        <f t="shared" si="8"/>
        <v>0.75</v>
      </c>
      <c r="AC31" s="51">
        <f t="shared" si="9"/>
        <v>14.25</v>
      </c>
      <c r="AD31" s="52">
        <v>0.7</v>
      </c>
      <c r="AE31" s="52">
        <v>0.8</v>
      </c>
      <c r="AF31" s="51">
        <f t="shared" si="10"/>
        <v>0.75</v>
      </c>
      <c r="AG31" s="51">
        <f t="shared" si="11"/>
        <v>14.25</v>
      </c>
      <c r="AH31" s="74">
        <f t="shared" si="12"/>
        <v>14.25</v>
      </c>
      <c r="AI31" s="70"/>
      <c r="AJ31" s="75">
        <f t="shared" si="13"/>
        <v>56.6</v>
      </c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s="4" customFormat="1" ht="30" customHeight="1">
      <c r="A32" s="4">
        <v>22</v>
      </c>
      <c r="B32" s="45" t="s">
        <v>91</v>
      </c>
      <c r="C32" s="171" t="s">
        <v>80</v>
      </c>
      <c r="D32" s="122">
        <v>36455</v>
      </c>
      <c r="E32" s="63">
        <v>15</v>
      </c>
      <c r="F32" s="52">
        <v>0.8</v>
      </c>
      <c r="G32" s="52"/>
      <c r="H32" s="51">
        <f t="shared" si="0"/>
        <v>0.8</v>
      </c>
      <c r="I32" s="51">
        <f t="shared" si="1"/>
        <v>14.2</v>
      </c>
      <c r="J32" s="52">
        <v>0.8</v>
      </c>
      <c r="K32" s="52"/>
      <c r="L32" s="51">
        <f t="shared" si="2"/>
        <v>0.8</v>
      </c>
      <c r="M32" s="51">
        <f t="shared" si="14"/>
        <v>14.2</v>
      </c>
      <c r="N32" s="64">
        <f t="shared" si="3"/>
        <v>14.2</v>
      </c>
      <c r="O32" s="60">
        <v>15</v>
      </c>
      <c r="P32" s="52">
        <v>0.9</v>
      </c>
      <c r="Q32" s="52"/>
      <c r="R32" s="52">
        <f t="shared" si="4"/>
        <v>0.9</v>
      </c>
      <c r="S32" s="61">
        <f t="shared" si="5"/>
        <v>14.1</v>
      </c>
      <c r="T32" s="60">
        <v>15</v>
      </c>
      <c r="U32" s="52">
        <v>1.2</v>
      </c>
      <c r="V32" s="52">
        <v>1.3</v>
      </c>
      <c r="W32" s="52">
        <f t="shared" si="6"/>
        <v>1.25</v>
      </c>
      <c r="X32" s="61">
        <f t="shared" si="7"/>
        <v>13.75</v>
      </c>
      <c r="Y32" s="116">
        <v>15</v>
      </c>
      <c r="Z32" s="52">
        <v>0.6</v>
      </c>
      <c r="AA32" s="52">
        <v>0.4</v>
      </c>
      <c r="AB32" s="51">
        <f t="shared" si="8"/>
        <v>0.5</v>
      </c>
      <c r="AC32" s="51">
        <f t="shared" si="9"/>
        <v>14.5</v>
      </c>
      <c r="AD32" s="52">
        <v>0.6</v>
      </c>
      <c r="AE32" s="52">
        <v>0.4</v>
      </c>
      <c r="AF32" s="51">
        <f t="shared" si="10"/>
        <v>0.5</v>
      </c>
      <c r="AG32" s="51">
        <f t="shared" si="11"/>
        <v>14.5</v>
      </c>
      <c r="AH32" s="74">
        <f t="shared" si="12"/>
        <v>14.5</v>
      </c>
      <c r="AI32" s="70"/>
      <c r="AJ32" s="75">
        <f t="shared" si="13"/>
        <v>56.55</v>
      </c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s="4" customFormat="1" ht="30" customHeight="1">
      <c r="A33" s="4">
        <v>23</v>
      </c>
      <c r="B33" s="45" t="s">
        <v>86</v>
      </c>
      <c r="C33" s="171" t="s">
        <v>80</v>
      </c>
      <c r="D33" s="122">
        <v>37044</v>
      </c>
      <c r="E33" s="63">
        <v>15</v>
      </c>
      <c r="F33" s="52">
        <v>1.3</v>
      </c>
      <c r="G33" s="52">
        <v>1.5</v>
      </c>
      <c r="H33" s="51">
        <f t="shared" si="0"/>
        <v>1.4</v>
      </c>
      <c r="I33" s="51">
        <f t="shared" si="1"/>
        <v>13.6</v>
      </c>
      <c r="J33" s="52">
        <v>1.3</v>
      </c>
      <c r="K33" s="52">
        <v>1.5</v>
      </c>
      <c r="L33" s="51">
        <f t="shared" si="2"/>
        <v>1.4</v>
      </c>
      <c r="M33" s="51">
        <f t="shared" si="14"/>
        <v>13.6</v>
      </c>
      <c r="N33" s="64">
        <f t="shared" si="3"/>
        <v>13.6</v>
      </c>
      <c r="O33" s="60">
        <v>15</v>
      </c>
      <c r="P33" s="52">
        <v>0.8</v>
      </c>
      <c r="Q33" s="52">
        <v>0.9</v>
      </c>
      <c r="R33" s="52">
        <f t="shared" si="4"/>
        <v>0.8500000000000001</v>
      </c>
      <c r="S33" s="61">
        <f t="shared" si="5"/>
        <v>14.15</v>
      </c>
      <c r="T33" s="60">
        <v>15</v>
      </c>
      <c r="U33" s="52">
        <v>0.9</v>
      </c>
      <c r="V33" s="52">
        <v>1</v>
      </c>
      <c r="W33" s="52">
        <f t="shared" si="6"/>
        <v>0.95</v>
      </c>
      <c r="X33" s="61">
        <f t="shared" si="7"/>
        <v>14.05</v>
      </c>
      <c r="Y33" s="116">
        <v>15</v>
      </c>
      <c r="Z33" s="52">
        <v>0.5</v>
      </c>
      <c r="AA33" s="52">
        <v>0.3</v>
      </c>
      <c r="AB33" s="51">
        <f t="shared" si="8"/>
        <v>0.4</v>
      </c>
      <c r="AC33" s="51">
        <f t="shared" si="9"/>
        <v>14.6</v>
      </c>
      <c r="AD33" s="52">
        <v>0.5</v>
      </c>
      <c r="AE33" s="52">
        <v>0.3</v>
      </c>
      <c r="AF33" s="51">
        <f t="shared" si="10"/>
        <v>0.4</v>
      </c>
      <c r="AG33" s="51">
        <f t="shared" si="11"/>
        <v>14.6</v>
      </c>
      <c r="AH33" s="74">
        <f t="shared" si="12"/>
        <v>14.6</v>
      </c>
      <c r="AI33" s="70"/>
      <c r="AJ33" s="75">
        <f t="shared" si="13"/>
        <v>56.4</v>
      </c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s="4" customFormat="1" ht="30" customHeight="1">
      <c r="A34" s="4">
        <v>24</v>
      </c>
      <c r="B34" s="5" t="s">
        <v>166</v>
      </c>
      <c r="C34" s="44" t="s">
        <v>168</v>
      </c>
      <c r="D34" s="98">
        <v>36309</v>
      </c>
      <c r="E34" s="63">
        <v>15</v>
      </c>
      <c r="F34" s="52">
        <v>1.2</v>
      </c>
      <c r="G34" s="52">
        <v>1</v>
      </c>
      <c r="H34" s="51">
        <f t="shared" si="0"/>
        <v>1.1</v>
      </c>
      <c r="I34" s="51">
        <f t="shared" si="1"/>
        <v>13.9</v>
      </c>
      <c r="J34" s="52">
        <v>1.2</v>
      </c>
      <c r="K34" s="52">
        <v>1</v>
      </c>
      <c r="L34" s="51">
        <f t="shared" si="2"/>
        <v>1.1</v>
      </c>
      <c r="M34" s="51">
        <f t="shared" si="14"/>
        <v>13.9</v>
      </c>
      <c r="N34" s="64">
        <f t="shared" si="3"/>
        <v>13.9</v>
      </c>
      <c r="O34" s="60">
        <v>15</v>
      </c>
      <c r="P34" s="52">
        <v>0.7</v>
      </c>
      <c r="Q34" s="52"/>
      <c r="R34" s="52">
        <f t="shared" si="4"/>
        <v>0.7</v>
      </c>
      <c r="S34" s="61">
        <f t="shared" si="5"/>
        <v>14.3</v>
      </c>
      <c r="T34" s="60">
        <v>15</v>
      </c>
      <c r="U34" s="52">
        <v>1.2</v>
      </c>
      <c r="V34" s="52">
        <v>1</v>
      </c>
      <c r="W34" s="52">
        <f t="shared" si="6"/>
        <v>1.1</v>
      </c>
      <c r="X34" s="61">
        <f t="shared" si="7"/>
        <v>13.9</v>
      </c>
      <c r="Y34" s="116">
        <v>15</v>
      </c>
      <c r="Z34" s="52">
        <v>1</v>
      </c>
      <c r="AA34" s="52">
        <v>0.7</v>
      </c>
      <c r="AB34" s="51">
        <f t="shared" si="8"/>
        <v>0.85</v>
      </c>
      <c r="AC34" s="51">
        <f t="shared" si="9"/>
        <v>14.15</v>
      </c>
      <c r="AD34" s="52">
        <v>1</v>
      </c>
      <c r="AE34" s="52">
        <v>0.7</v>
      </c>
      <c r="AF34" s="51">
        <f t="shared" si="10"/>
        <v>0.85</v>
      </c>
      <c r="AG34" s="51">
        <f t="shared" si="11"/>
        <v>14.15</v>
      </c>
      <c r="AH34" s="74">
        <f t="shared" si="12"/>
        <v>14.15</v>
      </c>
      <c r="AI34" s="70"/>
      <c r="AJ34" s="75">
        <f t="shared" si="13"/>
        <v>56.25</v>
      </c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s="4" customFormat="1" ht="30" customHeight="1">
      <c r="A35" s="4">
        <v>25</v>
      </c>
      <c r="B35" s="5" t="s">
        <v>109</v>
      </c>
      <c r="C35" s="44" t="s">
        <v>17</v>
      </c>
      <c r="D35" s="98">
        <v>36880</v>
      </c>
      <c r="E35" s="63">
        <v>15</v>
      </c>
      <c r="F35" s="52">
        <v>1.3</v>
      </c>
      <c r="G35" s="52">
        <v>1.1</v>
      </c>
      <c r="H35" s="51">
        <f t="shared" si="0"/>
        <v>1.2000000000000002</v>
      </c>
      <c r="I35" s="51">
        <f t="shared" si="1"/>
        <v>13.8</v>
      </c>
      <c r="J35" s="52">
        <v>1.1</v>
      </c>
      <c r="K35" s="52">
        <v>1.3</v>
      </c>
      <c r="L35" s="51">
        <f t="shared" si="2"/>
        <v>1.2000000000000002</v>
      </c>
      <c r="M35" s="51">
        <f t="shared" si="14"/>
        <v>13.8</v>
      </c>
      <c r="N35" s="64">
        <f t="shared" si="3"/>
        <v>13.8</v>
      </c>
      <c r="O35" s="60">
        <v>15</v>
      </c>
      <c r="P35" s="52">
        <v>1.7</v>
      </c>
      <c r="Q35" s="52">
        <v>1.6</v>
      </c>
      <c r="R35" s="52">
        <f t="shared" si="4"/>
        <v>1.65</v>
      </c>
      <c r="S35" s="61">
        <f t="shared" si="5"/>
        <v>13.35</v>
      </c>
      <c r="T35" s="60">
        <v>15</v>
      </c>
      <c r="U35" s="52">
        <v>0.8</v>
      </c>
      <c r="V35" s="52">
        <v>1</v>
      </c>
      <c r="W35" s="52">
        <f t="shared" si="6"/>
        <v>0.9</v>
      </c>
      <c r="X35" s="61">
        <f t="shared" si="7"/>
        <v>14.1</v>
      </c>
      <c r="Y35" s="116">
        <v>15</v>
      </c>
      <c r="Z35" s="52">
        <v>0.2</v>
      </c>
      <c r="AA35" s="52">
        <v>0.2</v>
      </c>
      <c r="AB35" s="51">
        <f t="shared" si="8"/>
        <v>0.2</v>
      </c>
      <c r="AC35" s="51">
        <f t="shared" si="9"/>
        <v>14.8</v>
      </c>
      <c r="AD35" s="52">
        <v>0.2</v>
      </c>
      <c r="AE35" s="52">
        <v>0.2</v>
      </c>
      <c r="AF35" s="51">
        <f t="shared" si="10"/>
        <v>0.2</v>
      </c>
      <c r="AG35" s="51">
        <f t="shared" si="11"/>
        <v>14.8</v>
      </c>
      <c r="AH35" s="74">
        <f t="shared" si="12"/>
        <v>14.8</v>
      </c>
      <c r="AI35" s="70"/>
      <c r="AJ35" s="75">
        <f t="shared" si="13"/>
        <v>56.05</v>
      </c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s="4" customFormat="1" ht="30" customHeight="1">
      <c r="A36" s="4">
        <v>26</v>
      </c>
      <c r="B36" s="5" t="s">
        <v>142</v>
      </c>
      <c r="C36" s="44" t="s">
        <v>138</v>
      </c>
      <c r="D36" s="98">
        <v>36718</v>
      </c>
      <c r="E36" s="63">
        <v>15</v>
      </c>
      <c r="F36" s="52">
        <v>0.7</v>
      </c>
      <c r="G36" s="52"/>
      <c r="H36" s="51">
        <f t="shared" si="0"/>
        <v>0.7</v>
      </c>
      <c r="I36" s="51">
        <f t="shared" si="1"/>
        <v>14.3</v>
      </c>
      <c r="J36" s="52">
        <v>0.7</v>
      </c>
      <c r="K36" s="52"/>
      <c r="L36" s="51">
        <f t="shared" si="2"/>
        <v>0.7</v>
      </c>
      <c r="M36" s="51">
        <v>0</v>
      </c>
      <c r="N36" s="64">
        <f t="shared" si="3"/>
        <v>14.3</v>
      </c>
      <c r="O36" s="60">
        <v>14.5</v>
      </c>
      <c r="P36" s="52">
        <v>0.7</v>
      </c>
      <c r="Q36" s="52">
        <v>0.8</v>
      </c>
      <c r="R36" s="52">
        <f t="shared" si="4"/>
        <v>0.75</v>
      </c>
      <c r="S36" s="61">
        <f t="shared" si="5"/>
        <v>13.75</v>
      </c>
      <c r="T36" s="60">
        <v>14.5</v>
      </c>
      <c r="U36" s="52">
        <v>0.8</v>
      </c>
      <c r="V36" s="52">
        <v>0.8</v>
      </c>
      <c r="W36" s="52">
        <f t="shared" si="6"/>
        <v>0.8</v>
      </c>
      <c r="X36" s="61">
        <f t="shared" si="7"/>
        <v>13.7</v>
      </c>
      <c r="Y36" s="116">
        <v>15</v>
      </c>
      <c r="Z36" s="52">
        <v>1</v>
      </c>
      <c r="AA36" s="52">
        <v>0.7</v>
      </c>
      <c r="AB36" s="51">
        <f t="shared" si="8"/>
        <v>0.85</v>
      </c>
      <c r="AC36" s="51">
        <f t="shared" si="9"/>
        <v>14.15</v>
      </c>
      <c r="AD36" s="52">
        <v>1</v>
      </c>
      <c r="AE36" s="52">
        <v>0.7</v>
      </c>
      <c r="AF36" s="51">
        <f t="shared" si="10"/>
        <v>0.85</v>
      </c>
      <c r="AG36" s="51">
        <f t="shared" si="11"/>
        <v>14.15</v>
      </c>
      <c r="AH36" s="74">
        <f t="shared" si="12"/>
        <v>14.15</v>
      </c>
      <c r="AI36" s="70"/>
      <c r="AJ36" s="75">
        <f t="shared" si="13"/>
        <v>55.9</v>
      </c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s="4" customFormat="1" ht="30" customHeight="1">
      <c r="A37" s="4">
        <v>27</v>
      </c>
      <c r="B37" s="45" t="s">
        <v>194</v>
      </c>
      <c r="C37" s="171" t="s">
        <v>80</v>
      </c>
      <c r="D37" s="122">
        <v>36761</v>
      </c>
      <c r="E37" s="63">
        <v>15</v>
      </c>
      <c r="F37" s="52">
        <v>0.7</v>
      </c>
      <c r="G37" s="52">
        <v>0.8</v>
      </c>
      <c r="H37" s="51">
        <f t="shared" si="0"/>
        <v>0.75</v>
      </c>
      <c r="I37" s="51">
        <f t="shared" si="1"/>
        <v>14.25</v>
      </c>
      <c r="J37" s="52">
        <v>0.7</v>
      </c>
      <c r="K37" s="52">
        <v>0.8</v>
      </c>
      <c r="L37" s="51">
        <f t="shared" si="2"/>
        <v>0.75</v>
      </c>
      <c r="M37" s="51">
        <f aca="true" t="shared" si="15" ref="M37:M42">E37-L37</f>
        <v>14.25</v>
      </c>
      <c r="N37" s="64">
        <f t="shared" si="3"/>
        <v>14.25</v>
      </c>
      <c r="O37" s="60">
        <v>15</v>
      </c>
      <c r="P37" s="52">
        <v>1.1</v>
      </c>
      <c r="Q37" s="52">
        <v>1.2</v>
      </c>
      <c r="R37" s="52">
        <f t="shared" si="4"/>
        <v>1.15</v>
      </c>
      <c r="S37" s="61">
        <f t="shared" si="5"/>
        <v>13.85</v>
      </c>
      <c r="T37" s="60">
        <v>14.5</v>
      </c>
      <c r="U37" s="52">
        <v>1</v>
      </c>
      <c r="V37" s="52">
        <v>1.2</v>
      </c>
      <c r="W37" s="52">
        <f t="shared" si="6"/>
        <v>1.1</v>
      </c>
      <c r="X37" s="61">
        <f t="shared" si="7"/>
        <v>13.4</v>
      </c>
      <c r="Y37" s="116">
        <v>15</v>
      </c>
      <c r="Z37" s="52">
        <v>1.1</v>
      </c>
      <c r="AA37" s="52">
        <v>1</v>
      </c>
      <c r="AB37" s="51">
        <f t="shared" si="8"/>
        <v>1.05</v>
      </c>
      <c r="AC37" s="51">
        <f t="shared" si="9"/>
        <v>13.95</v>
      </c>
      <c r="AD37" s="52">
        <v>1</v>
      </c>
      <c r="AE37" s="52">
        <v>1.1</v>
      </c>
      <c r="AF37" s="51">
        <f t="shared" si="10"/>
        <v>1.05</v>
      </c>
      <c r="AG37" s="51">
        <f t="shared" si="11"/>
        <v>13.95</v>
      </c>
      <c r="AH37" s="74">
        <f t="shared" si="12"/>
        <v>13.95</v>
      </c>
      <c r="AI37" s="70"/>
      <c r="AJ37" s="75">
        <f t="shared" si="13"/>
        <v>55.45</v>
      </c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4" customFormat="1" ht="30" customHeight="1">
      <c r="A38" s="4">
        <v>28</v>
      </c>
      <c r="B38" s="45" t="s">
        <v>141</v>
      </c>
      <c r="C38" s="171" t="s">
        <v>138</v>
      </c>
      <c r="D38" s="122">
        <v>36244</v>
      </c>
      <c r="E38" s="63">
        <v>15</v>
      </c>
      <c r="F38" s="52">
        <v>0.6</v>
      </c>
      <c r="G38" s="52">
        <v>0.7</v>
      </c>
      <c r="H38" s="51">
        <f t="shared" si="0"/>
        <v>0.6499999999999999</v>
      </c>
      <c r="I38" s="51">
        <f t="shared" si="1"/>
        <v>14.35</v>
      </c>
      <c r="J38" s="52">
        <v>0.6</v>
      </c>
      <c r="K38" s="52">
        <v>0.7</v>
      </c>
      <c r="L38" s="51">
        <f t="shared" si="2"/>
        <v>0.6499999999999999</v>
      </c>
      <c r="M38" s="51">
        <f t="shared" si="15"/>
        <v>14.35</v>
      </c>
      <c r="N38" s="64">
        <f t="shared" si="3"/>
        <v>14.35</v>
      </c>
      <c r="O38" s="60">
        <v>15</v>
      </c>
      <c r="P38" s="52">
        <v>1.9</v>
      </c>
      <c r="Q38" s="52">
        <v>2.2</v>
      </c>
      <c r="R38" s="52">
        <f t="shared" si="4"/>
        <v>2.05</v>
      </c>
      <c r="S38" s="61">
        <f t="shared" si="5"/>
        <v>12.95</v>
      </c>
      <c r="T38" s="60">
        <v>14.5</v>
      </c>
      <c r="U38" s="52">
        <v>1</v>
      </c>
      <c r="V38" s="52">
        <v>1</v>
      </c>
      <c r="W38" s="52">
        <f t="shared" si="6"/>
        <v>1</v>
      </c>
      <c r="X38" s="61">
        <f t="shared" si="7"/>
        <v>13.5</v>
      </c>
      <c r="Y38" s="116">
        <v>15</v>
      </c>
      <c r="Z38" s="52">
        <v>0.7</v>
      </c>
      <c r="AA38" s="52"/>
      <c r="AB38" s="51">
        <f t="shared" si="8"/>
        <v>0.7</v>
      </c>
      <c r="AC38" s="51">
        <f t="shared" si="9"/>
        <v>14.3</v>
      </c>
      <c r="AD38" s="52">
        <v>0.7</v>
      </c>
      <c r="AE38" s="52"/>
      <c r="AF38" s="51">
        <f t="shared" si="10"/>
        <v>0.7</v>
      </c>
      <c r="AG38" s="51">
        <f t="shared" si="11"/>
        <v>14.3</v>
      </c>
      <c r="AH38" s="74">
        <f t="shared" si="12"/>
        <v>14.3</v>
      </c>
      <c r="AI38" s="70"/>
      <c r="AJ38" s="75">
        <f t="shared" si="13"/>
        <v>55.099999999999994</v>
      </c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4" customFormat="1" ht="30" customHeight="1">
      <c r="A39" s="4">
        <v>29</v>
      </c>
      <c r="B39" s="45" t="s">
        <v>92</v>
      </c>
      <c r="C39" s="171" t="s">
        <v>80</v>
      </c>
      <c r="D39" s="122">
        <v>36759</v>
      </c>
      <c r="E39" s="63">
        <v>15</v>
      </c>
      <c r="F39" s="52">
        <v>0.5</v>
      </c>
      <c r="G39" s="52">
        <v>0.7</v>
      </c>
      <c r="H39" s="51">
        <f t="shared" si="0"/>
        <v>0.6</v>
      </c>
      <c r="I39" s="51">
        <f t="shared" si="1"/>
        <v>14.4</v>
      </c>
      <c r="J39" s="52">
        <v>0.5</v>
      </c>
      <c r="K39" s="52">
        <v>0.7</v>
      </c>
      <c r="L39" s="51">
        <f t="shared" si="2"/>
        <v>0.6</v>
      </c>
      <c r="M39" s="51">
        <f t="shared" si="15"/>
        <v>14.4</v>
      </c>
      <c r="N39" s="64">
        <f t="shared" si="3"/>
        <v>14.4</v>
      </c>
      <c r="O39" s="60">
        <v>14.5</v>
      </c>
      <c r="P39" s="52">
        <v>1.6</v>
      </c>
      <c r="Q39" s="52">
        <v>1.7</v>
      </c>
      <c r="R39" s="52">
        <f t="shared" si="4"/>
        <v>1.65</v>
      </c>
      <c r="S39" s="61">
        <f t="shared" si="5"/>
        <v>12.85</v>
      </c>
      <c r="T39" s="60">
        <v>14.5</v>
      </c>
      <c r="U39" s="52">
        <v>1.2</v>
      </c>
      <c r="V39" s="52">
        <v>1.4</v>
      </c>
      <c r="W39" s="52">
        <f t="shared" si="6"/>
        <v>1.2999999999999998</v>
      </c>
      <c r="X39" s="61">
        <f t="shared" si="7"/>
        <v>13.2</v>
      </c>
      <c r="Y39" s="116">
        <v>15</v>
      </c>
      <c r="Z39" s="52">
        <v>0.6</v>
      </c>
      <c r="AA39" s="52"/>
      <c r="AB39" s="51">
        <f t="shared" si="8"/>
        <v>0.6</v>
      </c>
      <c r="AC39" s="51">
        <f t="shared" si="9"/>
        <v>14.4</v>
      </c>
      <c r="AD39" s="52">
        <v>0.6</v>
      </c>
      <c r="AE39" s="52"/>
      <c r="AF39" s="51">
        <f t="shared" si="10"/>
        <v>0.6</v>
      </c>
      <c r="AG39" s="51">
        <f t="shared" si="11"/>
        <v>14.4</v>
      </c>
      <c r="AH39" s="74">
        <f t="shared" si="12"/>
        <v>14.4</v>
      </c>
      <c r="AI39" s="70"/>
      <c r="AJ39" s="75">
        <f t="shared" si="13"/>
        <v>54.85</v>
      </c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4" customFormat="1" ht="30" customHeight="1">
      <c r="A40" s="4">
        <v>30</v>
      </c>
      <c r="B40" s="5" t="s">
        <v>143</v>
      </c>
      <c r="C40" s="44" t="s">
        <v>138</v>
      </c>
      <c r="D40" s="98">
        <v>36974</v>
      </c>
      <c r="E40" s="63">
        <v>15</v>
      </c>
      <c r="F40" s="52">
        <v>1.4</v>
      </c>
      <c r="G40" s="52">
        <v>1.2</v>
      </c>
      <c r="H40" s="51">
        <f t="shared" si="0"/>
        <v>1.2999999999999998</v>
      </c>
      <c r="I40" s="51">
        <f t="shared" si="1"/>
        <v>13.7</v>
      </c>
      <c r="J40" s="52">
        <v>1.4</v>
      </c>
      <c r="K40" s="52">
        <v>1.2</v>
      </c>
      <c r="L40" s="51">
        <f t="shared" si="2"/>
        <v>1.2999999999999998</v>
      </c>
      <c r="M40" s="51">
        <f t="shared" si="15"/>
        <v>13.7</v>
      </c>
      <c r="N40" s="64">
        <f t="shared" si="3"/>
        <v>13.7</v>
      </c>
      <c r="O40" s="60">
        <v>15</v>
      </c>
      <c r="P40" s="52">
        <v>1.8</v>
      </c>
      <c r="Q40" s="52">
        <v>1.8</v>
      </c>
      <c r="R40" s="52">
        <f t="shared" si="4"/>
        <v>1.8</v>
      </c>
      <c r="S40" s="61">
        <f t="shared" si="5"/>
        <v>13.2</v>
      </c>
      <c r="T40" s="60">
        <v>15</v>
      </c>
      <c r="U40" s="52">
        <v>1.2</v>
      </c>
      <c r="V40" s="52">
        <v>1.4</v>
      </c>
      <c r="W40" s="52">
        <f t="shared" si="6"/>
        <v>1.2999999999999998</v>
      </c>
      <c r="X40" s="61">
        <f t="shared" si="7"/>
        <v>13.7</v>
      </c>
      <c r="Y40" s="116">
        <v>15</v>
      </c>
      <c r="Z40" s="52">
        <v>1.7</v>
      </c>
      <c r="AA40" s="52">
        <v>1.2</v>
      </c>
      <c r="AB40" s="51">
        <f t="shared" si="8"/>
        <v>1.45</v>
      </c>
      <c r="AC40" s="51">
        <f t="shared" si="9"/>
        <v>13.55</v>
      </c>
      <c r="AD40" s="52">
        <v>1.7</v>
      </c>
      <c r="AE40" s="52">
        <v>1.2</v>
      </c>
      <c r="AF40" s="51">
        <f t="shared" si="10"/>
        <v>1.45</v>
      </c>
      <c r="AG40" s="51">
        <f t="shared" si="11"/>
        <v>13.55</v>
      </c>
      <c r="AH40" s="74">
        <f t="shared" si="12"/>
        <v>13.55</v>
      </c>
      <c r="AI40" s="70"/>
      <c r="AJ40" s="75">
        <f t="shared" si="13"/>
        <v>54.14999999999999</v>
      </c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2:78" s="4" customFormat="1" ht="36.75" customHeight="1">
      <c r="B41" s="5"/>
      <c r="C41" s="44"/>
      <c r="D41" s="98"/>
      <c r="E41" s="63"/>
      <c r="F41" s="52"/>
      <c r="G41" s="52"/>
      <c r="H41" s="51" t="e">
        <f t="shared" si="0"/>
        <v>#DIV/0!</v>
      </c>
      <c r="I41" s="51" t="e">
        <f t="shared" si="1"/>
        <v>#DIV/0!</v>
      </c>
      <c r="J41" s="52"/>
      <c r="K41" s="52"/>
      <c r="L41" s="51" t="e">
        <f t="shared" si="2"/>
        <v>#DIV/0!</v>
      </c>
      <c r="M41" s="51" t="e">
        <f t="shared" si="15"/>
        <v>#DIV/0!</v>
      </c>
      <c r="N41" s="64" t="e">
        <f t="shared" si="3"/>
        <v>#DIV/0!</v>
      </c>
      <c r="O41" s="60"/>
      <c r="P41" s="52"/>
      <c r="Q41" s="52"/>
      <c r="R41" s="52" t="e">
        <f t="shared" si="4"/>
        <v>#DIV/0!</v>
      </c>
      <c r="S41" s="61" t="e">
        <f t="shared" si="5"/>
        <v>#DIV/0!</v>
      </c>
      <c r="T41" s="60"/>
      <c r="U41" s="52"/>
      <c r="V41" s="52"/>
      <c r="W41" s="52" t="e">
        <f t="shared" si="6"/>
        <v>#DIV/0!</v>
      </c>
      <c r="X41" s="61" t="e">
        <f t="shared" si="7"/>
        <v>#DIV/0!</v>
      </c>
      <c r="Y41" s="116"/>
      <c r="Z41" s="52"/>
      <c r="AA41" s="52"/>
      <c r="AB41" s="51" t="e">
        <f t="shared" si="8"/>
        <v>#DIV/0!</v>
      </c>
      <c r="AC41" s="51" t="e">
        <f t="shared" si="9"/>
        <v>#DIV/0!</v>
      </c>
      <c r="AD41" s="52"/>
      <c r="AE41" s="52"/>
      <c r="AF41" s="51" t="e">
        <f t="shared" si="10"/>
        <v>#DIV/0!</v>
      </c>
      <c r="AG41" s="51" t="e">
        <f t="shared" si="11"/>
        <v>#DIV/0!</v>
      </c>
      <c r="AH41" s="74" t="e">
        <f t="shared" si="12"/>
        <v>#DIV/0!</v>
      </c>
      <c r="AI41" s="70"/>
      <c r="AJ41" s="75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2:78" s="4" customFormat="1" ht="30" customHeight="1">
      <c r="B42" s="5"/>
      <c r="C42" s="44"/>
      <c r="D42" s="101"/>
      <c r="E42" s="63"/>
      <c r="F42" s="52"/>
      <c r="G42" s="52"/>
      <c r="H42" s="51" t="e">
        <f t="shared" si="0"/>
        <v>#DIV/0!</v>
      </c>
      <c r="I42" s="51" t="e">
        <f t="shared" si="1"/>
        <v>#DIV/0!</v>
      </c>
      <c r="J42" s="52"/>
      <c r="K42" s="52"/>
      <c r="L42" s="51" t="e">
        <f t="shared" si="2"/>
        <v>#DIV/0!</v>
      </c>
      <c r="M42" s="51" t="e">
        <f t="shared" si="15"/>
        <v>#DIV/0!</v>
      </c>
      <c r="N42" s="64" t="e">
        <f t="shared" si="3"/>
        <v>#DIV/0!</v>
      </c>
      <c r="O42" s="60"/>
      <c r="P42" s="52"/>
      <c r="Q42" s="52"/>
      <c r="R42" s="52" t="e">
        <f t="shared" si="4"/>
        <v>#DIV/0!</v>
      </c>
      <c r="S42" s="61" t="e">
        <f t="shared" si="5"/>
        <v>#DIV/0!</v>
      </c>
      <c r="T42" s="60"/>
      <c r="U42" s="52"/>
      <c r="V42" s="52"/>
      <c r="W42" s="52" t="e">
        <f t="shared" si="6"/>
        <v>#DIV/0!</v>
      </c>
      <c r="X42" s="61" t="e">
        <f t="shared" si="7"/>
        <v>#DIV/0!</v>
      </c>
      <c r="Y42" s="116"/>
      <c r="Z42" s="52"/>
      <c r="AA42" s="52"/>
      <c r="AB42" s="51" t="e">
        <f t="shared" si="8"/>
        <v>#DIV/0!</v>
      </c>
      <c r="AC42" s="51" t="e">
        <f t="shared" si="9"/>
        <v>#DIV/0!</v>
      </c>
      <c r="AD42" s="52"/>
      <c r="AE42" s="52"/>
      <c r="AF42" s="51" t="e">
        <f t="shared" si="10"/>
        <v>#DIV/0!</v>
      </c>
      <c r="AG42" s="51" t="e">
        <f t="shared" si="11"/>
        <v>#DIV/0!</v>
      </c>
      <c r="AH42" s="74" t="e">
        <f t="shared" si="12"/>
        <v>#DIV/0!</v>
      </c>
      <c r="AI42" s="70"/>
      <c r="AJ42" s="75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2:78" s="4" customFormat="1" ht="30" customHeight="1">
      <c r="B43" s="5"/>
      <c r="C43" s="5"/>
      <c r="D43" s="101"/>
      <c r="E43" s="96"/>
      <c r="N43" s="97"/>
      <c r="O43" s="94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2:78" s="4" customFormat="1" ht="30" customHeight="1">
      <c r="B44" s="5"/>
      <c r="C44" s="5"/>
      <c r="D44" s="101"/>
      <c r="E44" s="96"/>
      <c r="N44" s="97"/>
      <c r="O44" s="9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2:78" s="4" customFormat="1" ht="30" customHeight="1">
      <c r="B45" s="5"/>
      <c r="C45" s="5"/>
      <c r="D45" s="101"/>
      <c r="E45" s="96"/>
      <c r="N45" s="97"/>
      <c r="O45" s="94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</sheetData>
  <sheetProtection/>
  <mergeCells count="15">
    <mergeCell ref="E9:N9"/>
    <mergeCell ref="O9:S9"/>
    <mergeCell ref="T9:X9"/>
    <mergeCell ref="P10:Q10"/>
    <mergeCell ref="U10:V10"/>
    <mergeCell ref="A2:AJ2"/>
    <mergeCell ref="A4:AJ4"/>
    <mergeCell ref="A6:AJ6"/>
    <mergeCell ref="A7:AJ8"/>
    <mergeCell ref="Y9:AH9"/>
    <mergeCell ref="AI9:AI10"/>
    <mergeCell ref="A9:A10"/>
    <mergeCell ref="B9:B10"/>
    <mergeCell ref="C9:C10"/>
    <mergeCell ref="D9:D10"/>
  </mergeCells>
  <printOptions/>
  <pageMargins left="0.49" right="0.4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4">
      <selection activeCell="A1" sqref="A1:AE15"/>
    </sheetView>
  </sheetViews>
  <sheetFormatPr defaultColWidth="9.140625" defaultRowHeight="15"/>
  <cols>
    <col min="1" max="1" width="4.00390625" style="0" customWidth="1"/>
    <col min="2" max="2" width="11.7109375" style="0" customWidth="1"/>
    <col min="3" max="3" width="10.140625" style="0" customWidth="1"/>
    <col min="5" max="8" width="2.7109375" style="0" customWidth="1"/>
    <col min="9" max="9" width="6.421875" style="0" customWidth="1"/>
    <col min="10" max="13" width="2.7109375" style="0" customWidth="1"/>
    <col min="14" max="14" width="6.421875" style="0" customWidth="1"/>
    <col min="15" max="18" width="2.7109375" style="0" customWidth="1"/>
    <col min="19" max="19" width="6.28125" style="0" customWidth="1"/>
    <col min="20" max="28" width="2.7109375" style="0" customWidth="1"/>
    <col min="29" max="29" width="6.00390625" style="0" customWidth="1"/>
    <col min="30" max="30" width="3.8515625" style="0" customWidth="1"/>
  </cols>
  <sheetData>
    <row r="1" spans="1:31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</row>
    <row r="3" spans="1:31" ht="15.75">
      <c r="A3" s="2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3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4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>
      <c r="A7" s="182" t="s">
        <v>187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15.75" thickBot="1">
      <c r="A8" s="182"/>
      <c r="B8" s="182"/>
      <c r="C8" s="182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2"/>
      <c r="AE8" s="182"/>
    </row>
    <row r="9" spans="1:31" ht="15">
      <c r="A9" s="198" t="s">
        <v>19</v>
      </c>
      <c r="B9" s="198" t="s">
        <v>2</v>
      </c>
      <c r="C9" s="198" t="s">
        <v>3</v>
      </c>
      <c r="D9" s="222" t="s">
        <v>20</v>
      </c>
      <c r="E9" s="204" t="s">
        <v>13</v>
      </c>
      <c r="F9" s="205"/>
      <c r="G9" s="205"/>
      <c r="H9" s="205"/>
      <c r="I9" s="206"/>
      <c r="J9" s="190" t="s">
        <v>6</v>
      </c>
      <c r="K9" s="191"/>
      <c r="L9" s="191"/>
      <c r="M9" s="191"/>
      <c r="N9" s="192"/>
      <c r="O9" s="190" t="s">
        <v>7</v>
      </c>
      <c r="P9" s="191"/>
      <c r="Q9" s="191"/>
      <c r="R9" s="191"/>
      <c r="S9" s="192"/>
      <c r="T9" s="212" t="s">
        <v>32</v>
      </c>
      <c r="U9" s="213"/>
      <c r="V9" s="213"/>
      <c r="W9" s="213"/>
      <c r="X9" s="213"/>
      <c r="Y9" s="213"/>
      <c r="Z9" s="213"/>
      <c r="AA9" s="213"/>
      <c r="AB9" s="213"/>
      <c r="AC9" s="214"/>
      <c r="AD9" s="215" t="s">
        <v>8</v>
      </c>
      <c r="AE9" s="4" t="s">
        <v>25</v>
      </c>
    </row>
    <row r="10" spans="1:31" ht="64.5">
      <c r="A10" s="199"/>
      <c r="B10" s="199"/>
      <c r="C10" s="199"/>
      <c r="D10" s="223"/>
      <c r="E10" s="72" t="s">
        <v>26</v>
      </c>
      <c r="F10" s="207" t="s">
        <v>8</v>
      </c>
      <c r="G10" s="208"/>
      <c r="H10" s="18" t="s">
        <v>5</v>
      </c>
      <c r="I10" s="125" t="s">
        <v>36</v>
      </c>
      <c r="J10" s="112" t="s">
        <v>26</v>
      </c>
      <c r="K10" s="207" t="s">
        <v>30</v>
      </c>
      <c r="L10" s="208"/>
      <c r="M10" s="67" t="s">
        <v>31</v>
      </c>
      <c r="N10" s="113" t="s">
        <v>6</v>
      </c>
      <c r="O10" s="72" t="s">
        <v>26</v>
      </c>
      <c r="P10" s="217" t="s">
        <v>30</v>
      </c>
      <c r="Q10" s="218"/>
      <c r="R10" s="67" t="s">
        <v>31</v>
      </c>
      <c r="S10" s="113" t="s">
        <v>7</v>
      </c>
      <c r="T10" s="72" t="s">
        <v>26</v>
      </c>
      <c r="U10" s="67" t="s">
        <v>4</v>
      </c>
      <c r="V10" s="67" t="s">
        <v>4</v>
      </c>
      <c r="W10" s="18" t="s">
        <v>5</v>
      </c>
      <c r="X10" s="18" t="s">
        <v>27</v>
      </c>
      <c r="Y10" s="12" t="s">
        <v>10</v>
      </c>
      <c r="Z10" s="67" t="s">
        <v>10</v>
      </c>
      <c r="AA10" s="18" t="s">
        <v>11</v>
      </c>
      <c r="AB10" s="18" t="s">
        <v>28</v>
      </c>
      <c r="AC10" s="73" t="s">
        <v>33</v>
      </c>
      <c r="AD10" s="216"/>
      <c r="AE10" s="11" t="s">
        <v>22</v>
      </c>
    </row>
    <row r="11" spans="1:31" ht="30">
      <c r="A11" s="4">
        <v>1</v>
      </c>
      <c r="B11" s="45" t="s">
        <v>115</v>
      </c>
      <c r="C11" s="46" t="s">
        <v>116</v>
      </c>
      <c r="D11" s="102">
        <v>36914</v>
      </c>
      <c r="E11" s="63">
        <v>15</v>
      </c>
      <c r="F11" s="52">
        <v>0.9</v>
      </c>
      <c r="G11" s="52"/>
      <c r="H11" s="51">
        <f>AVERAGE(F11:G11)</f>
        <v>0.9</v>
      </c>
      <c r="I11" s="76">
        <f>E11-H11</f>
        <v>14.1</v>
      </c>
      <c r="J11" s="60">
        <v>15</v>
      </c>
      <c r="K11" s="52">
        <v>0.4</v>
      </c>
      <c r="L11" s="52">
        <v>0.4</v>
      </c>
      <c r="M11" s="52">
        <f>AVERAGE(K11:L11)</f>
        <v>0.4</v>
      </c>
      <c r="N11" s="61">
        <f>J11-M11</f>
        <v>14.6</v>
      </c>
      <c r="O11" s="60">
        <v>15</v>
      </c>
      <c r="P11" s="52">
        <v>1.2</v>
      </c>
      <c r="Q11" s="52">
        <v>1.3</v>
      </c>
      <c r="R11" s="52">
        <f>AVERAGE(P11:Q11)</f>
        <v>1.25</v>
      </c>
      <c r="S11" s="61">
        <f>+O11-R11</f>
        <v>13.75</v>
      </c>
      <c r="T11" s="63">
        <v>15</v>
      </c>
      <c r="U11" s="52">
        <v>0.1</v>
      </c>
      <c r="V11" s="52">
        <v>0.5</v>
      </c>
      <c r="W11" s="51">
        <f>AVERAGE(U11:V11)</f>
        <v>0.3</v>
      </c>
      <c r="X11" s="51">
        <f>T11-W11</f>
        <v>14.7</v>
      </c>
      <c r="Y11" s="52">
        <v>0.1</v>
      </c>
      <c r="Z11" s="52">
        <v>0.5</v>
      </c>
      <c r="AA11" s="51">
        <f>AVERAGE(Y11:Z11)</f>
        <v>0.3</v>
      </c>
      <c r="AB11" s="51">
        <f>T11-AA11</f>
        <v>14.7</v>
      </c>
      <c r="AC11" s="168">
        <f>AVERAGE(X11,AB11)</f>
        <v>14.7</v>
      </c>
      <c r="AD11" s="70"/>
      <c r="AE11" s="75">
        <f>SUM(I11+N11+S11+AC11-AD11)</f>
        <v>57.150000000000006</v>
      </c>
    </row>
    <row r="12" spans="1:31" ht="31.5">
      <c r="A12" s="4">
        <v>2</v>
      </c>
      <c r="B12" s="45" t="s">
        <v>60</v>
      </c>
      <c r="C12" s="46" t="s">
        <v>61</v>
      </c>
      <c r="D12" s="102">
        <v>36883</v>
      </c>
      <c r="E12" s="63">
        <v>14.5</v>
      </c>
      <c r="F12" s="52">
        <v>1.4</v>
      </c>
      <c r="G12" s="52"/>
      <c r="H12" s="51">
        <f>AVERAGE(F12:G12)</f>
        <v>1.4</v>
      </c>
      <c r="I12" s="76">
        <f>E12-H12</f>
        <v>13.1</v>
      </c>
      <c r="J12" s="60">
        <v>15</v>
      </c>
      <c r="K12" s="52">
        <v>0.5</v>
      </c>
      <c r="L12" s="52">
        <v>0.6</v>
      </c>
      <c r="M12" s="52">
        <f>AVERAGE(K12:L12)</f>
        <v>0.55</v>
      </c>
      <c r="N12" s="61">
        <f>J12-M12</f>
        <v>14.45</v>
      </c>
      <c r="O12" s="60">
        <v>15</v>
      </c>
      <c r="P12" s="52">
        <v>0.9</v>
      </c>
      <c r="Q12" s="52">
        <v>0.7</v>
      </c>
      <c r="R12" s="52">
        <f>AVERAGE(P12:Q12)</f>
        <v>0.8</v>
      </c>
      <c r="S12" s="61">
        <f>+O12-R12</f>
        <v>14.2</v>
      </c>
      <c r="T12" s="63">
        <v>15</v>
      </c>
      <c r="U12" s="52">
        <v>0.2</v>
      </c>
      <c r="V12" s="52"/>
      <c r="W12" s="51">
        <f>AVERAGE(U12:V12)</f>
        <v>0.2</v>
      </c>
      <c r="X12" s="51">
        <f>T12-W12</f>
        <v>14.8</v>
      </c>
      <c r="Y12" s="52">
        <v>0.5</v>
      </c>
      <c r="Z12" s="52"/>
      <c r="AA12" s="51">
        <f>AVERAGE(Y12:Z12)</f>
        <v>0.5</v>
      </c>
      <c r="AB12" s="51">
        <f>T12-AA12</f>
        <v>14.5</v>
      </c>
      <c r="AC12" s="168">
        <f>AVERAGE(X12,AB12)</f>
        <v>14.65</v>
      </c>
      <c r="AD12" s="70"/>
      <c r="AE12" s="75">
        <f>SUM(I12+N12+S12+AC12-AD12)</f>
        <v>56.4</v>
      </c>
    </row>
    <row r="13" spans="1:31" ht="32.25" customHeight="1">
      <c r="A13" s="4">
        <v>3</v>
      </c>
      <c r="B13" s="46" t="s">
        <v>179</v>
      </c>
      <c r="C13" s="46" t="s">
        <v>178</v>
      </c>
      <c r="D13" s="102">
        <v>37108</v>
      </c>
      <c r="E13" s="63">
        <v>14.5</v>
      </c>
      <c r="F13" s="52">
        <v>1.6</v>
      </c>
      <c r="G13" s="52"/>
      <c r="H13" s="51">
        <f>AVERAGE(F13:G13)</f>
        <v>1.6</v>
      </c>
      <c r="I13" s="76">
        <f>E13-H13</f>
        <v>12.9</v>
      </c>
      <c r="J13" s="60">
        <v>15</v>
      </c>
      <c r="K13" s="52">
        <v>0.8</v>
      </c>
      <c r="L13" s="52">
        <v>1.1</v>
      </c>
      <c r="M13" s="52">
        <f>AVERAGE(K13:L13)</f>
        <v>0.9500000000000001</v>
      </c>
      <c r="N13" s="61">
        <f>J13-M13</f>
        <v>14.05</v>
      </c>
      <c r="O13" s="60">
        <v>15</v>
      </c>
      <c r="P13" s="52">
        <v>1.1</v>
      </c>
      <c r="Q13" s="52">
        <v>1.3</v>
      </c>
      <c r="R13" s="52">
        <f>AVERAGE(P13:Q13)</f>
        <v>1.2000000000000002</v>
      </c>
      <c r="S13" s="61">
        <f>+O13-R13</f>
        <v>13.8</v>
      </c>
      <c r="T13" s="63">
        <v>15</v>
      </c>
      <c r="U13" s="52">
        <v>0.4</v>
      </c>
      <c r="V13" s="52"/>
      <c r="W13" s="51">
        <f>AVERAGE(U13:V13)</f>
        <v>0.4</v>
      </c>
      <c r="X13" s="51">
        <f>T13-W13</f>
        <v>14.6</v>
      </c>
      <c r="Y13" s="52">
        <v>0.3</v>
      </c>
      <c r="Z13" s="52"/>
      <c r="AA13" s="51">
        <f>AVERAGE(Y13:Z13)</f>
        <v>0.3</v>
      </c>
      <c r="AB13" s="51">
        <f>T13-AA13</f>
        <v>14.7</v>
      </c>
      <c r="AC13" s="168">
        <f>AVERAGE(X13,AB13)</f>
        <v>14.649999999999999</v>
      </c>
      <c r="AD13" s="70"/>
      <c r="AE13" s="75">
        <f>SUM(I13+N13+S13+AC13-AD13)</f>
        <v>55.4</v>
      </c>
    </row>
    <row r="14" spans="1:31" ht="33" customHeight="1">
      <c r="A14" s="4">
        <v>4</v>
      </c>
      <c r="B14" s="45" t="s">
        <v>119</v>
      </c>
      <c r="C14" s="46" t="s">
        <v>78</v>
      </c>
      <c r="D14" s="122">
        <v>37220</v>
      </c>
      <c r="E14" s="63">
        <v>15</v>
      </c>
      <c r="F14" s="52">
        <v>2.8</v>
      </c>
      <c r="G14" s="52"/>
      <c r="H14" s="51">
        <f>AVERAGE(F14:G14)</f>
        <v>2.8</v>
      </c>
      <c r="I14" s="76">
        <f>E14-H14</f>
        <v>12.2</v>
      </c>
      <c r="J14" s="60">
        <v>15</v>
      </c>
      <c r="K14" s="52">
        <v>0.3</v>
      </c>
      <c r="L14" s="52">
        <v>0.3</v>
      </c>
      <c r="M14" s="52">
        <f>AVERAGE(K14:L14)</f>
        <v>0.3</v>
      </c>
      <c r="N14" s="61">
        <f>J14-M14</f>
        <v>14.7</v>
      </c>
      <c r="O14" s="60">
        <v>15</v>
      </c>
      <c r="P14" s="52">
        <v>1.4</v>
      </c>
      <c r="Q14" s="52">
        <v>1.5</v>
      </c>
      <c r="R14" s="52">
        <f>AVERAGE(P14:Q14)</f>
        <v>1.45</v>
      </c>
      <c r="S14" s="61">
        <f>+O14-R14</f>
        <v>13.55</v>
      </c>
      <c r="T14" s="63">
        <v>15</v>
      </c>
      <c r="U14" s="52">
        <v>0.2</v>
      </c>
      <c r="V14" s="52">
        <v>0.3</v>
      </c>
      <c r="W14" s="51">
        <f>AVERAGE(U14:V14)</f>
        <v>0.25</v>
      </c>
      <c r="X14" s="51">
        <f>T14-W14</f>
        <v>14.75</v>
      </c>
      <c r="Y14" s="52">
        <v>0.2</v>
      </c>
      <c r="Z14" s="52">
        <v>0.3</v>
      </c>
      <c r="AA14" s="51">
        <f>AVERAGE(Y14:Z14)</f>
        <v>0.25</v>
      </c>
      <c r="AB14" s="51">
        <f>T14-AA14</f>
        <v>14.75</v>
      </c>
      <c r="AC14" s="168">
        <f>AVERAGE(X14,AB14)</f>
        <v>14.75</v>
      </c>
      <c r="AD14" s="70"/>
      <c r="AE14" s="75">
        <f>SUM(I14+N14+S14+AC14-AD14)</f>
        <v>55.2</v>
      </c>
    </row>
    <row r="15" spans="1:31" ht="33" thickBot="1">
      <c r="A15" s="4"/>
      <c r="B15" s="45"/>
      <c r="C15" s="46"/>
      <c r="D15" s="102"/>
      <c r="E15" s="107"/>
      <c r="F15" s="108"/>
      <c r="G15" s="108"/>
      <c r="H15" s="109" t="e">
        <f>AVERAGE(F15:G15)</f>
        <v>#DIV/0!</v>
      </c>
      <c r="I15" s="126" t="e">
        <f>E15-H15</f>
        <v>#DIV/0!</v>
      </c>
      <c r="J15" s="114"/>
      <c r="K15" s="108"/>
      <c r="L15" s="108"/>
      <c r="M15" s="108" t="e">
        <f>AVERAGE(K15:L15)</f>
        <v>#DIV/0!</v>
      </c>
      <c r="N15" s="115" t="e">
        <f>J15-M15</f>
        <v>#DIV/0!</v>
      </c>
      <c r="O15" s="114"/>
      <c r="P15" s="108"/>
      <c r="Q15" s="108"/>
      <c r="R15" s="108" t="e">
        <f>AVERAGE(P15:Q15)</f>
        <v>#DIV/0!</v>
      </c>
      <c r="S15" s="115" t="e">
        <f>+O15-R15</f>
        <v>#DIV/0!</v>
      </c>
      <c r="T15" s="63"/>
      <c r="U15" s="52"/>
      <c r="V15" s="52"/>
      <c r="W15" s="51" t="e">
        <f>AVERAGE(U15:V15)</f>
        <v>#DIV/0!</v>
      </c>
      <c r="X15" s="51" t="e">
        <f>T15-W15</f>
        <v>#DIV/0!</v>
      </c>
      <c r="Y15" s="52"/>
      <c r="Z15" s="52"/>
      <c r="AA15" s="51" t="e">
        <f>AVERAGE(Y15:Z15)</f>
        <v>#DIV/0!</v>
      </c>
      <c r="AB15" s="51" t="e">
        <f>T15-AA15</f>
        <v>#DIV/0!</v>
      </c>
      <c r="AC15" s="74" t="e">
        <f>AVERAGE(X15,AB15)</f>
        <v>#DIV/0!</v>
      </c>
      <c r="AD15" s="70"/>
      <c r="AE15" s="75"/>
    </row>
  </sheetData>
  <sheetProtection/>
  <mergeCells count="16">
    <mergeCell ref="O9:S9"/>
    <mergeCell ref="T9:AC9"/>
    <mergeCell ref="AD9:AD10"/>
    <mergeCell ref="F10:G10"/>
    <mergeCell ref="K10:L10"/>
    <mergeCell ref="P10:Q10"/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:AJ32"/>
    </sheetView>
  </sheetViews>
  <sheetFormatPr defaultColWidth="9.140625" defaultRowHeight="15"/>
  <cols>
    <col min="1" max="1" width="3.421875" style="0" customWidth="1"/>
    <col min="2" max="2" width="12.28125" style="77" customWidth="1"/>
    <col min="3" max="3" width="10.421875" style="77" customWidth="1"/>
    <col min="4" max="4" width="8.7109375" style="82" customWidth="1"/>
    <col min="5" max="13" width="2.28125" style="0" customWidth="1"/>
    <col min="14" max="14" width="7.7109375" style="0" customWidth="1"/>
    <col min="15" max="18" width="2.28125" style="0" customWidth="1"/>
    <col min="19" max="19" width="6.421875" style="0" customWidth="1"/>
    <col min="20" max="23" width="2.28125" style="0" customWidth="1"/>
    <col min="24" max="24" width="6.7109375" style="0" customWidth="1"/>
    <col min="25" max="33" width="2.28125" style="0" customWidth="1"/>
    <col min="34" max="34" width="6.8515625" style="0" customWidth="1"/>
    <col min="35" max="35" width="3.28125" style="0" customWidth="1"/>
    <col min="36" max="36" width="6.8515625" style="0" customWidth="1"/>
    <col min="37" max="40" width="3.28125" style="0" customWidth="1"/>
    <col min="41" max="41" width="6.8515625" style="0" customWidth="1"/>
    <col min="42" max="45" width="3.28125" style="0" customWidth="1"/>
    <col min="46" max="46" width="7.28125" style="0" customWidth="1"/>
    <col min="47" max="47" width="2.8515625" style="0" customWidth="1"/>
    <col min="48" max="48" width="8.00390625" style="0" customWidth="1"/>
  </cols>
  <sheetData>
    <row r="1" spans="1:36" ht="1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36" ht="15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6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27" ht="15">
      <c r="A5" s="29"/>
      <c r="B5" s="80"/>
      <c r="C5" s="80"/>
      <c r="D5" s="8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34"/>
      <c r="AA5" s="2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</row>
    <row r="7" spans="1:36" ht="15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</row>
    <row r="8" spans="1:36" ht="15.75" thickBot="1">
      <c r="A8" s="182"/>
      <c r="B8" s="182"/>
      <c r="C8" s="182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2"/>
      <c r="AJ8" s="182"/>
    </row>
    <row r="9" spans="1:36" ht="15">
      <c r="A9" s="198" t="s">
        <v>19</v>
      </c>
      <c r="B9" s="200" t="s">
        <v>2</v>
      </c>
      <c r="C9" s="200" t="s">
        <v>3</v>
      </c>
      <c r="D9" s="226" t="s">
        <v>20</v>
      </c>
      <c r="E9" s="204" t="s">
        <v>24</v>
      </c>
      <c r="F9" s="205"/>
      <c r="G9" s="205"/>
      <c r="H9" s="205"/>
      <c r="I9" s="205"/>
      <c r="J9" s="205"/>
      <c r="K9" s="205"/>
      <c r="L9" s="205"/>
      <c r="M9" s="205"/>
      <c r="N9" s="206"/>
      <c r="O9" s="190" t="s">
        <v>6</v>
      </c>
      <c r="P9" s="191"/>
      <c r="Q9" s="191"/>
      <c r="R9" s="191"/>
      <c r="S9" s="192"/>
      <c r="T9" s="190" t="s">
        <v>7</v>
      </c>
      <c r="U9" s="191"/>
      <c r="V9" s="191"/>
      <c r="W9" s="191"/>
      <c r="X9" s="192"/>
      <c r="Y9" s="213" t="s">
        <v>32</v>
      </c>
      <c r="Z9" s="213"/>
      <c r="AA9" s="213"/>
      <c r="AB9" s="213"/>
      <c r="AC9" s="213"/>
      <c r="AD9" s="213"/>
      <c r="AE9" s="213"/>
      <c r="AF9" s="213"/>
      <c r="AG9" s="213"/>
      <c r="AH9" s="214"/>
      <c r="AI9" s="219" t="s">
        <v>8</v>
      </c>
      <c r="AJ9" s="4" t="s">
        <v>25</v>
      </c>
    </row>
    <row r="10" spans="1:36" ht="64.5" customHeight="1">
      <c r="A10" s="199"/>
      <c r="B10" s="201"/>
      <c r="C10" s="201"/>
      <c r="D10" s="227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112" t="s">
        <v>26</v>
      </c>
      <c r="P10" s="224" t="s">
        <v>30</v>
      </c>
      <c r="Q10" s="225"/>
      <c r="R10" s="67" t="s">
        <v>31</v>
      </c>
      <c r="S10" s="169" t="s">
        <v>6</v>
      </c>
      <c r="T10" s="72" t="s">
        <v>26</v>
      </c>
      <c r="U10" s="197" t="s">
        <v>30</v>
      </c>
      <c r="V10" s="197"/>
      <c r="W10" s="67" t="s">
        <v>31</v>
      </c>
      <c r="X10" s="169" t="s">
        <v>7</v>
      </c>
      <c r="Y10" s="111" t="s">
        <v>26</v>
      </c>
      <c r="Z10" s="67" t="s">
        <v>4</v>
      </c>
      <c r="AA10" s="67" t="s">
        <v>4</v>
      </c>
      <c r="AB10" s="18" t="s">
        <v>5</v>
      </c>
      <c r="AC10" s="18" t="s">
        <v>27</v>
      </c>
      <c r="AD10" s="12" t="s">
        <v>10</v>
      </c>
      <c r="AE10" s="67" t="s">
        <v>10</v>
      </c>
      <c r="AF10" s="18" t="s">
        <v>11</v>
      </c>
      <c r="AG10" s="18" t="s">
        <v>28</v>
      </c>
      <c r="AH10" s="73" t="s">
        <v>33</v>
      </c>
      <c r="AI10" s="195"/>
      <c r="AJ10" s="11" t="s">
        <v>22</v>
      </c>
    </row>
    <row r="11" spans="1:36" ht="45">
      <c r="A11" s="4">
        <v>1</v>
      </c>
      <c r="B11" s="5" t="s">
        <v>96</v>
      </c>
      <c r="C11" s="5" t="s">
        <v>97</v>
      </c>
      <c r="D11" s="128">
        <v>34405</v>
      </c>
      <c r="E11" s="63">
        <v>15</v>
      </c>
      <c r="F11" s="52">
        <v>0.3</v>
      </c>
      <c r="G11" s="52">
        <v>0.3</v>
      </c>
      <c r="H11" s="51">
        <f aca="true" t="shared" si="0" ref="H11:H32">AVERAGE(F11:G11)</f>
        <v>0.3</v>
      </c>
      <c r="I11" s="51">
        <f aca="true" t="shared" si="1" ref="I11:I32">E11-H11</f>
        <v>14.7</v>
      </c>
      <c r="J11" s="52">
        <v>0.3</v>
      </c>
      <c r="K11" s="52">
        <v>0.3</v>
      </c>
      <c r="L11" s="51">
        <f aca="true" t="shared" si="2" ref="L11:L32">AVERAGE(J11:K11)</f>
        <v>0.3</v>
      </c>
      <c r="M11" s="51">
        <f aca="true" t="shared" si="3" ref="M11:M32">E11-L11</f>
        <v>14.7</v>
      </c>
      <c r="N11" s="64">
        <f aca="true" t="shared" si="4" ref="N11:N29">MAX(I11,M11)</f>
        <v>14.7</v>
      </c>
      <c r="O11" s="60">
        <v>15</v>
      </c>
      <c r="P11" s="52">
        <v>0.3</v>
      </c>
      <c r="Q11" s="52">
        <v>0.3</v>
      </c>
      <c r="R11" s="52">
        <f aca="true" t="shared" si="5" ref="R11:R32">AVERAGE(P11:Q11)</f>
        <v>0.3</v>
      </c>
      <c r="S11" s="61">
        <f aca="true" t="shared" si="6" ref="S11:S32">O11-R11</f>
        <v>14.7</v>
      </c>
      <c r="T11" s="60">
        <v>15</v>
      </c>
      <c r="U11" s="52">
        <v>0.4</v>
      </c>
      <c r="V11" s="52">
        <v>0.5</v>
      </c>
      <c r="W11" s="52">
        <f aca="true" t="shared" si="7" ref="W11:W32">AVERAGE(U11:V11)</f>
        <v>0.45</v>
      </c>
      <c r="X11" s="61">
        <f aca="true" t="shared" si="8" ref="X11:X32">+T11-W11</f>
        <v>14.55</v>
      </c>
      <c r="Y11" s="116">
        <v>15</v>
      </c>
      <c r="Z11" s="52">
        <v>0.2</v>
      </c>
      <c r="AA11" s="52">
        <v>0.2</v>
      </c>
      <c r="AB11" s="51">
        <f aca="true" t="shared" si="9" ref="AB11:AB32">AVERAGE(Z11:AA11)</f>
        <v>0.2</v>
      </c>
      <c r="AC11" s="51">
        <f aca="true" t="shared" si="10" ref="AC11:AC32">Y11-AB11</f>
        <v>14.8</v>
      </c>
      <c r="AD11" s="52">
        <v>0.2</v>
      </c>
      <c r="AE11" s="52">
        <v>0.2</v>
      </c>
      <c r="AF11" s="51">
        <f aca="true" t="shared" si="11" ref="AF11:AF32">AVERAGE(AD11:AE11)</f>
        <v>0.2</v>
      </c>
      <c r="AG11" s="51">
        <f aca="true" t="shared" si="12" ref="AG11:AG32">Y11-AF11</f>
        <v>14.8</v>
      </c>
      <c r="AH11" s="74">
        <f aca="true" t="shared" si="13" ref="AH11:AH32">AVERAGE(AC11,AG11)</f>
        <v>14.8</v>
      </c>
      <c r="AI11" s="70"/>
      <c r="AJ11" s="75">
        <f aca="true" t="shared" si="14" ref="AJ11:AJ30">SUM(N11+S11+X11+AH11-AI11)</f>
        <v>58.75</v>
      </c>
    </row>
    <row r="12" spans="1:36" ht="45">
      <c r="A12" s="4">
        <v>2</v>
      </c>
      <c r="B12" s="5" t="s">
        <v>98</v>
      </c>
      <c r="C12" s="5" t="s">
        <v>97</v>
      </c>
      <c r="D12" s="128">
        <v>34986</v>
      </c>
      <c r="E12" s="63">
        <v>15</v>
      </c>
      <c r="F12" s="52">
        <v>0.5</v>
      </c>
      <c r="G12" s="52">
        <v>0.4</v>
      </c>
      <c r="H12" s="51">
        <f t="shared" si="0"/>
        <v>0.45</v>
      </c>
      <c r="I12" s="51">
        <f t="shared" si="1"/>
        <v>14.55</v>
      </c>
      <c r="J12" s="52">
        <v>0.5</v>
      </c>
      <c r="K12" s="52">
        <v>0.4</v>
      </c>
      <c r="L12" s="51">
        <f t="shared" si="2"/>
        <v>0.45</v>
      </c>
      <c r="M12" s="51">
        <f t="shared" si="3"/>
        <v>14.55</v>
      </c>
      <c r="N12" s="64">
        <f t="shared" si="4"/>
        <v>14.55</v>
      </c>
      <c r="O12" s="60">
        <v>15</v>
      </c>
      <c r="P12" s="52">
        <v>0.6</v>
      </c>
      <c r="Q12" s="52">
        <v>0.5</v>
      </c>
      <c r="R12" s="52">
        <f t="shared" si="5"/>
        <v>0.55</v>
      </c>
      <c r="S12" s="61">
        <f t="shared" si="6"/>
        <v>14.45</v>
      </c>
      <c r="T12" s="60">
        <v>15</v>
      </c>
      <c r="U12" s="52">
        <v>0.5</v>
      </c>
      <c r="V12" s="52">
        <v>0.6</v>
      </c>
      <c r="W12" s="52">
        <f t="shared" si="7"/>
        <v>0.55</v>
      </c>
      <c r="X12" s="61">
        <f t="shared" si="8"/>
        <v>14.45</v>
      </c>
      <c r="Y12" s="116">
        <v>15</v>
      </c>
      <c r="Z12" s="52">
        <v>0.4</v>
      </c>
      <c r="AA12" s="52">
        <v>0.5</v>
      </c>
      <c r="AB12" s="51">
        <f t="shared" si="9"/>
        <v>0.45</v>
      </c>
      <c r="AC12" s="51">
        <f t="shared" si="10"/>
        <v>14.55</v>
      </c>
      <c r="AD12" s="52">
        <v>0.4</v>
      </c>
      <c r="AE12" s="52">
        <v>0.5</v>
      </c>
      <c r="AF12" s="51">
        <f t="shared" si="11"/>
        <v>0.45</v>
      </c>
      <c r="AG12" s="51">
        <f t="shared" si="12"/>
        <v>14.55</v>
      </c>
      <c r="AH12" s="74">
        <f t="shared" si="13"/>
        <v>14.55</v>
      </c>
      <c r="AI12" s="70"/>
      <c r="AJ12" s="75">
        <f t="shared" si="14"/>
        <v>58</v>
      </c>
    </row>
    <row r="13" spans="1:36" ht="31.5">
      <c r="A13" s="4">
        <v>3</v>
      </c>
      <c r="B13" s="45" t="s">
        <v>37</v>
      </c>
      <c r="C13" s="46" t="s">
        <v>38</v>
      </c>
      <c r="D13" s="127">
        <v>35962</v>
      </c>
      <c r="E13" s="63">
        <v>15</v>
      </c>
      <c r="F13" s="52">
        <v>0.7</v>
      </c>
      <c r="G13" s="52"/>
      <c r="H13" s="51">
        <f t="shared" si="0"/>
        <v>0.7</v>
      </c>
      <c r="I13" s="51">
        <f t="shared" si="1"/>
        <v>14.3</v>
      </c>
      <c r="J13" s="52"/>
      <c r="K13" s="52">
        <v>0.7</v>
      </c>
      <c r="L13" s="51">
        <f t="shared" si="2"/>
        <v>0.7</v>
      </c>
      <c r="M13" s="51">
        <f t="shared" si="3"/>
        <v>14.3</v>
      </c>
      <c r="N13" s="64">
        <f t="shared" si="4"/>
        <v>14.3</v>
      </c>
      <c r="O13" s="60">
        <v>15</v>
      </c>
      <c r="P13" s="52">
        <v>0.7</v>
      </c>
      <c r="Q13" s="52">
        <v>0.8</v>
      </c>
      <c r="R13" s="52">
        <f t="shared" si="5"/>
        <v>0.75</v>
      </c>
      <c r="S13" s="61">
        <f t="shared" si="6"/>
        <v>14.25</v>
      </c>
      <c r="T13" s="60">
        <v>15</v>
      </c>
      <c r="U13" s="52">
        <v>0.9</v>
      </c>
      <c r="V13" s="52">
        <v>0.9</v>
      </c>
      <c r="W13" s="52">
        <f t="shared" si="7"/>
        <v>0.9</v>
      </c>
      <c r="X13" s="61">
        <f t="shared" si="8"/>
        <v>14.1</v>
      </c>
      <c r="Y13" s="116">
        <v>15</v>
      </c>
      <c r="Z13" s="52">
        <v>0.2</v>
      </c>
      <c r="AA13" s="52">
        <v>0.1</v>
      </c>
      <c r="AB13" s="51">
        <f t="shared" si="9"/>
        <v>0.15000000000000002</v>
      </c>
      <c r="AC13" s="51">
        <f t="shared" si="10"/>
        <v>14.85</v>
      </c>
      <c r="AD13" s="52">
        <v>0.2</v>
      </c>
      <c r="AE13" s="52">
        <v>0.1</v>
      </c>
      <c r="AF13" s="51">
        <f t="shared" si="11"/>
        <v>0.15000000000000002</v>
      </c>
      <c r="AG13" s="51">
        <f t="shared" si="12"/>
        <v>14.85</v>
      </c>
      <c r="AH13" s="74">
        <f t="shared" si="13"/>
        <v>14.85</v>
      </c>
      <c r="AI13" s="70"/>
      <c r="AJ13" s="75">
        <f t="shared" si="14"/>
        <v>57.5</v>
      </c>
    </row>
    <row r="14" spans="1:36" ht="30">
      <c r="A14" s="4">
        <v>4</v>
      </c>
      <c r="B14" s="5" t="s">
        <v>67</v>
      </c>
      <c r="C14" s="5" t="s">
        <v>65</v>
      </c>
      <c r="D14" s="128">
        <v>36097</v>
      </c>
      <c r="E14" s="63">
        <v>15</v>
      </c>
      <c r="F14" s="52">
        <v>1</v>
      </c>
      <c r="G14" s="52"/>
      <c r="H14" s="51">
        <f t="shared" si="0"/>
        <v>1</v>
      </c>
      <c r="I14" s="51">
        <f t="shared" si="1"/>
        <v>14</v>
      </c>
      <c r="J14" s="52">
        <v>1</v>
      </c>
      <c r="K14" s="52"/>
      <c r="L14" s="51">
        <f t="shared" si="2"/>
        <v>1</v>
      </c>
      <c r="M14" s="51">
        <f t="shared" si="3"/>
        <v>14</v>
      </c>
      <c r="N14" s="64">
        <f t="shared" si="4"/>
        <v>14</v>
      </c>
      <c r="O14" s="60">
        <v>15</v>
      </c>
      <c r="P14" s="52">
        <v>0.7</v>
      </c>
      <c r="Q14" s="52">
        <v>0.7</v>
      </c>
      <c r="R14" s="52">
        <f t="shared" si="5"/>
        <v>0.7</v>
      </c>
      <c r="S14" s="61">
        <f t="shared" si="6"/>
        <v>14.3</v>
      </c>
      <c r="T14" s="60">
        <v>15</v>
      </c>
      <c r="U14" s="52">
        <v>1.5</v>
      </c>
      <c r="V14" s="52">
        <v>1.4</v>
      </c>
      <c r="W14" s="52">
        <f t="shared" si="7"/>
        <v>1.45</v>
      </c>
      <c r="X14" s="61">
        <f t="shared" si="8"/>
        <v>13.55</v>
      </c>
      <c r="Y14" s="63">
        <v>15</v>
      </c>
      <c r="Z14" s="52">
        <v>0.1</v>
      </c>
      <c r="AA14" s="52">
        <v>0.2</v>
      </c>
      <c r="AB14" s="51">
        <f t="shared" si="9"/>
        <v>0.15000000000000002</v>
      </c>
      <c r="AC14" s="51">
        <f t="shared" si="10"/>
        <v>14.85</v>
      </c>
      <c r="AD14" s="52">
        <v>0.1</v>
      </c>
      <c r="AE14" s="52">
        <v>0.2</v>
      </c>
      <c r="AF14" s="51">
        <f t="shared" si="11"/>
        <v>0.15000000000000002</v>
      </c>
      <c r="AG14" s="51">
        <f t="shared" si="12"/>
        <v>14.85</v>
      </c>
      <c r="AH14" s="74">
        <f t="shared" si="13"/>
        <v>14.85</v>
      </c>
      <c r="AI14" s="70"/>
      <c r="AJ14" s="75">
        <f t="shared" si="14"/>
        <v>56.7</v>
      </c>
    </row>
    <row r="15" spans="1:36" ht="30">
      <c r="A15" s="4">
        <v>5</v>
      </c>
      <c r="B15" s="5" t="s">
        <v>66</v>
      </c>
      <c r="C15" s="5" t="s">
        <v>65</v>
      </c>
      <c r="D15" s="128">
        <v>35997</v>
      </c>
      <c r="E15" s="63">
        <v>15</v>
      </c>
      <c r="F15" s="52">
        <v>0.9</v>
      </c>
      <c r="G15" s="52">
        <v>0.8</v>
      </c>
      <c r="H15" s="51">
        <f t="shared" si="0"/>
        <v>0.8500000000000001</v>
      </c>
      <c r="I15" s="51">
        <f t="shared" si="1"/>
        <v>14.15</v>
      </c>
      <c r="J15" s="52">
        <v>0.9</v>
      </c>
      <c r="K15" s="52">
        <v>0.8</v>
      </c>
      <c r="L15" s="51">
        <f t="shared" si="2"/>
        <v>0.8500000000000001</v>
      </c>
      <c r="M15" s="51">
        <f t="shared" si="3"/>
        <v>14.15</v>
      </c>
      <c r="N15" s="64">
        <f t="shared" si="4"/>
        <v>14.15</v>
      </c>
      <c r="O15" s="60">
        <v>15</v>
      </c>
      <c r="P15" s="52">
        <v>0.8</v>
      </c>
      <c r="Q15" s="52">
        <v>0.9</v>
      </c>
      <c r="R15" s="52">
        <f t="shared" si="5"/>
        <v>0.8500000000000001</v>
      </c>
      <c r="S15" s="61">
        <f t="shared" si="6"/>
        <v>14.15</v>
      </c>
      <c r="T15" s="60">
        <v>15</v>
      </c>
      <c r="U15" s="52">
        <v>1.2</v>
      </c>
      <c r="V15" s="52">
        <v>1.3</v>
      </c>
      <c r="W15" s="52">
        <f t="shared" si="7"/>
        <v>1.25</v>
      </c>
      <c r="X15" s="61">
        <f t="shared" si="8"/>
        <v>13.75</v>
      </c>
      <c r="Y15" s="116">
        <v>15</v>
      </c>
      <c r="Z15" s="52">
        <v>0.4</v>
      </c>
      <c r="AA15" s="52">
        <v>0.3</v>
      </c>
      <c r="AB15" s="51">
        <f t="shared" si="9"/>
        <v>0.35</v>
      </c>
      <c r="AC15" s="51">
        <f t="shared" si="10"/>
        <v>14.65</v>
      </c>
      <c r="AD15" s="52">
        <v>0.4</v>
      </c>
      <c r="AE15" s="52">
        <v>0.3</v>
      </c>
      <c r="AF15" s="51">
        <f t="shared" si="11"/>
        <v>0.35</v>
      </c>
      <c r="AG15" s="51">
        <f t="shared" si="12"/>
        <v>14.65</v>
      </c>
      <c r="AH15" s="74">
        <f t="shared" si="13"/>
        <v>14.65</v>
      </c>
      <c r="AI15" s="70"/>
      <c r="AJ15" s="75">
        <f t="shared" si="14"/>
        <v>56.699999999999996</v>
      </c>
    </row>
    <row r="16" spans="1:36" ht="31.5">
      <c r="A16" s="4">
        <v>6</v>
      </c>
      <c r="B16" s="45" t="s">
        <v>52</v>
      </c>
      <c r="C16" s="46" t="s">
        <v>53</v>
      </c>
      <c r="D16" s="127">
        <v>35178</v>
      </c>
      <c r="E16" s="63">
        <v>15</v>
      </c>
      <c r="F16" s="52">
        <v>1</v>
      </c>
      <c r="G16" s="52">
        <v>0.9</v>
      </c>
      <c r="H16" s="51">
        <f t="shared" si="0"/>
        <v>0.95</v>
      </c>
      <c r="I16" s="51">
        <f t="shared" si="1"/>
        <v>14.05</v>
      </c>
      <c r="J16" s="52">
        <v>1</v>
      </c>
      <c r="K16" s="52">
        <v>0.9</v>
      </c>
      <c r="L16" s="51">
        <f t="shared" si="2"/>
        <v>0.95</v>
      </c>
      <c r="M16" s="51">
        <f t="shared" si="3"/>
        <v>14.05</v>
      </c>
      <c r="N16" s="64">
        <f t="shared" si="4"/>
        <v>14.05</v>
      </c>
      <c r="O16" s="60">
        <v>15</v>
      </c>
      <c r="P16" s="52">
        <v>0.9</v>
      </c>
      <c r="Q16" s="52">
        <v>1</v>
      </c>
      <c r="R16" s="52">
        <f t="shared" si="5"/>
        <v>0.95</v>
      </c>
      <c r="S16" s="61">
        <f t="shared" si="6"/>
        <v>14.05</v>
      </c>
      <c r="T16" s="60">
        <v>15</v>
      </c>
      <c r="U16" s="52">
        <v>1.2</v>
      </c>
      <c r="V16" s="52"/>
      <c r="W16" s="52">
        <f t="shared" si="7"/>
        <v>1.2</v>
      </c>
      <c r="X16" s="61">
        <f t="shared" si="8"/>
        <v>13.8</v>
      </c>
      <c r="Y16" s="116">
        <v>15</v>
      </c>
      <c r="Z16" s="52">
        <v>0.3</v>
      </c>
      <c r="AA16" s="52">
        <v>0.3</v>
      </c>
      <c r="AB16" s="51">
        <f t="shared" si="9"/>
        <v>0.3</v>
      </c>
      <c r="AC16" s="51">
        <f t="shared" si="10"/>
        <v>14.7</v>
      </c>
      <c r="AD16" s="52">
        <v>0.3</v>
      </c>
      <c r="AE16" s="52">
        <v>0.3</v>
      </c>
      <c r="AF16" s="51">
        <f t="shared" si="11"/>
        <v>0.3</v>
      </c>
      <c r="AG16" s="51">
        <f t="shared" si="12"/>
        <v>14.7</v>
      </c>
      <c r="AH16" s="74">
        <f t="shared" si="13"/>
        <v>14.7</v>
      </c>
      <c r="AI16" s="70"/>
      <c r="AJ16" s="75">
        <f t="shared" si="14"/>
        <v>56.60000000000001</v>
      </c>
    </row>
    <row r="17" spans="1:36" ht="30" customHeight="1">
      <c r="A17" s="4">
        <v>7</v>
      </c>
      <c r="B17" s="46" t="s">
        <v>41</v>
      </c>
      <c r="C17" s="46" t="s">
        <v>38</v>
      </c>
      <c r="D17" s="127">
        <v>34269</v>
      </c>
      <c r="E17" s="63">
        <v>15</v>
      </c>
      <c r="F17" s="52">
        <v>1.2</v>
      </c>
      <c r="G17" s="52"/>
      <c r="H17" s="51">
        <f t="shared" si="0"/>
        <v>1.2</v>
      </c>
      <c r="I17" s="51">
        <f t="shared" si="1"/>
        <v>13.8</v>
      </c>
      <c r="J17" s="52">
        <v>1.2</v>
      </c>
      <c r="K17" s="52"/>
      <c r="L17" s="51">
        <f t="shared" si="2"/>
        <v>1.2</v>
      </c>
      <c r="M17" s="51">
        <f t="shared" si="3"/>
        <v>13.8</v>
      </c>
      <c r="N17" s="64">
        <f t="shared" si="4"/>
        <v>13.8</v>
      </c>
      <c r="O17" s="60">
        <v>15</v>
      </c>
      <c r="P17" s="52">
        <v>0.7</v>
      </c>
      <c r="Q17" s="52">
        <v>0.6</v>
      </c>
      <c r="R17" s="52">
        <f t="shared" si="5"/>
        <v>0.6499999999999999</v>
      </c>
      <c r="S17" s="61">
        <f t="shared" si="6"/>
        <v>14.35</v>
      </c>
      <c r="T17" s="60">
        <v>15</v>
      </c>
      <c r="U17" s="52">
        <v>1.2</v>
      </c>
      <c r="V17" s="52">
        <v>1.2</v>
      </c>
      <c r="W17" s="52">
        <f t="shared" si="7"/>
        <v>1.2</v>
      </c>
      <c r="X17" s="61">
        <f t="shared" si="8"/>
        <v>13.8</v>
      </c>
      <c r="Y17" s="116">
        <v>15</v>
      </c>
      <c r="Z17" s="52">
        <v>0.3</v>
      </c>
      <c r="AA17" s="52">
        <v>0.4</v>
      </c>
      <c r="AB17" s="51">
        <f t="shared" si="9"/>
        <v>0.35</v>
      </c>
      <c r="AC17" s="51">
        <f t="shared" si="10"/>
        <v>14.65</v>
      </c>
      <c r="AD17" s="52">
        <v>0.3</v>
      </c>
      <c r="AE17" s="52">
        <v>0.4</v>
      </c>
      <c r="AF17" s="51">
        <f t="shared" si="11"/>
        <v>0.35</v>
      </c>
      <c r="AG17" s="51">
        <f t="shared" si="12"/>
        <v>14.65</v>
      </c>
      <c r="AH17" s="74">
        <f t="shared" si="13"/>
        <v>14.65</v>
      </c>
      <c r="AI17" s="70"/>
      <c r="AJ17" s="75">
        <f t="shared" si="14"/>
        <v>56.6</v>
      </c>
    </row>
    <row r="18" spans="1:36" ht="30" customHeight="1">
      <c r="A18" s="4">
        <v>8</v>
      </c>
      <c r="B18" s="5" t="s">
        <v>167</v>
      </c>
      <c r="C18" s="163" t="s">
        <v>168</v>
      </c>
      <c r="D18" s="128">
        <v>35352</v>
      </c>
      <c r="E18" s="63">
        <v>15</v>
      </c>
      <c r="F18" s="52">
        <v>0.4</v>
      </c>
      <c r="G18" s="52">
        <v>0.4</v>
      </c>
      <c r="H18" s="51">
        <f t="shared" si="0"/>
        <v>0.4</v>
      </c>
      <c r="I18" s="51">
        <f t="shared" si="1"/>
        <v>14.6</v>
      </c>
      <c r="J18" s="52">
        <v>0.4</v>
      </c>
      <c r="K18" s="52">
        <v>0.4</v>
      </c>
      <c r="L18" s="51">
        <f t="shared" si="2"/>
        <v>0.4</v>
      </c>
      <c r="M18" s="51">
        <f t="shared" si="3"/>
        <v>14.6</v>
      </c>
      <c r="N18" s="64">
        <f t="shared" si="4"/>
        <v>14.6</v>
      </c>
      <c r="O18" s="60">
        <v>15</v>
      </c>
      <c r="P18" s="52">
        <v>1</v>
      </c>
      <c r="Q18" s="52">
        <v>1</v>
      </c>
      <c r="R18" s="52">
        <f t="shared" si="5"/>
        <v>1</v>
      </c>
      <c r="S18" s="61">
        <f t="shared" si="6"/>
        <v>14</v>
      </c>
      <c r="T18" s="60">
        <v>15</v>
      </c>
      <c r="U18" s="52">
        <v>1.3</v>
      </c>
      <c r="V18" s="52">
        <v>1.3</v>
      </c>
      <c r="W18" s="52">
        <f t="shared" si="7"/>
        <v>1.3</v>
      </c>
      <c r="X18" s="61">
        <f t="shared" si="8"/>
        <v>13.7</v>
      </c>
      <c r="Y18" s="116">
        <v>15</v>
      </c>
      <c r="Z18" s="52">
        <v>0.7</v>
      </c>
      <c r="AA18" s="52">
        <v>0.8</v>
      </c>
      <c r="AB18" s="51">
        <f t="shared" si="9"/>
        <v>0.75</v>
      </c>
      <c r="AC18" s="51">
        <f t="shared" si="10"/>
        <v>14.25</v>
      </c>
      <c r="AD18" s="52">
        <v>0.7</v>
      </c>
      <c r="AE18" s="52">
        <v>0.8</v>
      </c>
      <c r="AF18" s="51">
        <f t="shared" si="11"/>
        <v>0.75</v>
      </c>
      <c r="AG18" s="51">
        <f t="shared" si="12"/>
        <v>14.25</v>
      </c>
      <c r="AH18" s="74">
        <f t="shared" si="13"/>
        <v>14.25</v>
      </c>
      <c r="AI18" s="70"/>
      <c r="AJ18" s="75">
        <f t="shared" si="14"/>
        <v>56.55</v>
      </c>
    </row>
    <row r="19" spans="1:36" ht="30" customHeight="1">
      <c r="A19" s="4">
        <v>9</v>
      </c>
      <c r="B19" s="45" t="s">
        <v>40</v>
      </c>
      <c r="C19" s="46" t="s">
        <v>38</v>
      </c>
      <c r="D19" s="127">
        <v>36040</v>
      </c>
      <c r="E19" s="63">
        <v>15</v>
      </c>
      <c r="F19" s="52">
        <v>1.6</v>
      </c>
      <c r="G19" s="52">
        <v>1.5</v>
      </c>
      <c r="H19" s="51">
        <f t="shared" si="0"/>
        <v>1.55</v>
      </c>
      <c r="I19" s="51">
        <f t="shared" si="1"/>
        <v>13.45</v>
      </c>
      <c r="J19" s="52">
        <v>1.5</v>
      </c>
      <c r="K19" s="52">
        <v>1.6</v>
      </c>
      <c r="L19" s="51">
        <f t="shared" si="2"/>
        <v>1.55</v>
      </c>
      <c r="M19" s="51">
        <f t="shared" si="3"/>
        <v>13.45</v>
      </c>
      <c r="N19" s="64">
        <f t="shared" si="4"/>
        <v>13.45</v>
      </c>
      <c r="O19" s="60">
        <v>15</v>
      </c>
      <c r="P19" s="52">
        <v>0.9</v>
      </c>
      <c r="Q19" s="52">
        <v>0.8</v>
      </c>
      <c r="R19" s="52">
        <f t="shared" si="5"/>
        <v>0.8500000000000001</v>
      </c>
      <c r="S19" s="61">
        <f t="shared" si="6"/>
        <v>14.15</v>
      </c>
      <c r="T19" s="60">
        <v>15</v>
      </c>
      <c r="U19" s="52">
        <v>0.9</v>
      </c>
      <c r="V19" s="52">
        <v>1.1</v>
      </c>
      <c r="W19" s="52">
        <f t="shared" si="7"/>
        <v>1</v>
      </c>
      <c r="X19" s="61">
        <f t="shared" si="8"/>
        <v>14</v>
      </c>
      <c r="Y19" s="116">
        <v>15</v>
      </c>
      <c r="Z19" s="52">
        <v>0.3</v>
      </c>
      <c r="AA19" s="52">
        <v>0.2</v>
      </c>
      <c r="AB19" s="51">
        <f t="shared" si="9"/>
        <v>0.25</v>
      </c>
      <c r="AC19" s="51">
        <f t="shared" si="10"/>
        <v>14.75</v>
      </c>
      <c r="AD19" s="52">
        <v>0.2</v>
      </c>
      <c r="AE19" s="52">
        <v>0.3</v>
      </c>
      <c r="AF19" s="51">
        <f t="shared" si="11"/>
        <v>0.25</v>
      </c>
      <c r="AG19" s="51">
        <f t="shared" si="12"/>
        <v>14.75</v>
      </c>
      <c r="AH19" s="74">
        <f t="shared" si="13"/>
        <v>14.75</v>
      </c>
      <c r="AI19" s="70"/>
      <c r="AJ19" s="75">
        <f t="shared" si="14"/>
        <v>56.35</v>
      </c>
    </row>
    <row r="20" spans="1:36" ht="30" customHeight="1">
      <c r="A20" s="4">
        <v>10</v>
      </c>
      <c r="B20" s="46" t="s">
        <v>124</v>
      </c>
      <c r="C20" s="46" t="s">
        <v>65</v>
      </c>
      <c r="D20" s="127">
        <v>35934</v>
      </c>
      <c r="E20" s="63">
        <v>15</v>
      </c>
      <c r="F20" s="52">
        <v>1</v>
      </c>
      <c r="G20" s="52">
        <v>1.1</v>
      </c>
      <c r="H20" s="51">
        <f t="shared" si="0"/>
        <v>1.05</v>
      </c>
      <c r="I20" s="51">
        <f t="shared" si="1"/>
        <v>13.95</v>
      </c>
      <c r="J20" s="52">
        <v>1</v>
      </c>
      <c r="K20" s="52">
        <v>1.1</v>
      </c>
      <c r="L20" s="51">
        <f t="shared" si="2"/>
        <v>1.05</v>
      </c>
      <c r="M20" s="51">
        <f t="shared" si="3"/>
        <v>13.95</v>
      </c>
      <c r="N20" s="64">
        <f t="shared" si="4"/>
        <v>13.95</v>
      </c>
      <c r="O20" s="60">
        <v>15</v>
      </c>
      <c r="P20" s="52">
        <v>0.8</v>
      </c>
      <c r="Q20" s="52">
        <v>1</v>
      </c>
      <c r="R20" s="52">
        <f t="shared" si="5"/>
        <v>0.9</v>
      </c>
      <c r="S20" s="61">
        <f t="shared" si="6"/>
        <v>14.1</v>
      </c>
      <c r="T20" s="60">
        <v>15</v>
      </c>
      <c r="U20" s="52">
        <v>1</v>
      </c>
      <c r="V20" s="52">
        <v>1</v>
      </c>
      <c r="W20" s="52">
        <f t="shared" si="7"/>
        <v>1</v>
      </c>
      <c r="X20" s="61">
        <f t="shared" si="8"/>
        <v>14</v>
      </c>
      <c r="Y20" s="116">
        <v>15</v>
      </c>
      <c r="Z20" s="52">
        <v>0.6</v>
      </c>
      <c r="AA20" s="52">
        <v>0.8</v>
      </c>
      <c r="AB20" s="51">
        <f t="shared" si="9"/>
        <v>0.7</v>
      </c>
      <c r="AC20" s="51">
        <f t="shared" si="10"/>
        <v>14.3</v>
      </c>
      <c r="AD20" s="52">
        <v>0.6</v>
      </c>
      <c r="AE20" s="52">
        <v>0.8</v>
      </c>
      <c r="AF20" s="51">
        <f t="shared" si="11"/>
        <v>0.7</v>
      </c>
      <c r="AG20" s="51">
        <f t="shared" si="12"/>
        <v>14.3</v>
      </c>
      <c r="AH20" s="74">
        <f t="shared" si="13"/>
        <v>14.3</v>
      </c>
      <c r="AI20" s="70"/>
      <c r="AJ20" s="75">
        <f t="shared" si="14"/>
        <v>56.349999999999994</v>
      </c>
    </row>
    <row r="21" spans="1:36" ht="30" customHeight="1">
      <c r="A21" s="4">
        <v>11</v>
      </c>
      <c r="B21" s="5" t="s">
        <v>154</v>
      </c>
      <c r="C21" s="5" t="s">
        <v>110</v>
      </c>
      <c r="D21" s="128">
        <v>35854</v>
      </c>
      <c r="E21" s="63">
        <v>15</v>
      </c>
      <c r="F21" s="52">
        <v>1</v>
      </c>
      <c r="G21" s="52"/>
      <c r="H21" s="51">
        <f t="shared" si="0"/>
        <v>1</v>
      </c>
      <c r="I21" s="51">
        <f t="shared" si="1"/>
        <v>14</v>
      </c>
      <c r="J21" s="52">
        <v>1</v>
      </c>
      <c r="K21" s="52"/>
      <c r="L21" s="51">
        <f t="shared" si="2"/>
        <v>1</v>
      </c>
      <c r="M21" s="51">
        <f t="shared" si="3"/>
        <v>14</v>
      </c>
      <c r="N21" s="64">
        <f t="shared" si="4"/>
        <v>14</v>
      </c>
      <c r="O21" s="60">
        <v>15</v>
      </c>
      <c r="P21" s="52">
        <v>0.8</v>
      </c>
      <c r="Q21" s="52">
        <v>0.6</v>
      </c>
      <c r="R21" s="52">
        <f t="shared" si="5"/>
        <v>0.7</v>
      </c>
      <c r="S21" s="61">
        <f t="shared" si="6"/>
        <v>14.3</v>
      </c>
      <c r="T21" s="60">
        <v>14.5</v>
      </c>
      <c r="U21" s="52">
        <v>1.4</v>
      </c>
      <c r="V21" s="52">
        <v>1.4</v>
      </c>
      <c r="W21" s="52">
        <f t="shared" si="7"/>
        <v>1.4</v>
      </c>
      <c r="X21" s="61">
        <f t="shared" si="8"/>
        <v>13.1</v>
      </c>
      <c r="Y21" s="116">
        <v>15</v>
      </c>
      <c r="Z21" s="52">
        <v>0.4</v>
      </c>
      <c r="AA21" s="52">
        <v>0.3</v>
      </c>
      <c r="AB21" s="51">
        <f t="shared" si="9"/>
        <v>0.35</v>
      </c>
      <c r="AC21" s="51">
        <f t="shared" si="10"/>
        <v>14.65</v>
      </c>
      <c r="AD21" s="52">
        <v>0.4</v>
      </c>
      <c r="AE21" s="52">
        <v>0.3</v>
      </c>
      <c r="AF21" s="51">
        <f t="shared" si="11"/>
        <v>0.35</v>
      </c>
      <c r="AG21" s="51">
        <f t="shared" si="12"/>
        <v>14.65</v>
      </c>
      <c r="AH21" s="74">
        <f t="shared" si="13"/>
        <v>14.65</v>
      </c>
      <c r="AI21" s="70"/>
      <c r="AJ21" s="75">
        <f t="shared" si="14"/>
        <v>56.05</v>
      </c>
    </row>
    <row r="22" spans="1:36" ht="30" customHeight="1">
      <c r="A22" s="4">
        <v>12</v>
      </c>
      <c r="B22" s="5" t="s">
        <v>172</v>
      </c>
      <c r="C22" s="5" t="s">
        <v>171</v>
      </c>
      <c r="D22" s="128">
        <v>36154</v>
      </c>
      <c r="E22" s="63">
        <v>15</v>
      </c>
      <c r="F22" s="52">
        <v>1.4</v>
      </c>
      <c r="G22" s="52">
        <v>1.7</v>
      </c>
      <c r="H22" s="51">
        <f t="shared" si="0"/>
        <v>1.5499999999999998</v>
      </c>
      <c r="I22" s="51">
        <f t="shared" si="1"/>
        <v>13.45</v>
      </c>
      <c r="J22" s="52">
        <v>1.4</v>
      </c>
      <c r="K22" s="52">
        <v>1.7</v>
      </c>
      <c r="L22" s="51">
        <f t="shared" si="2"/>
        <v>1.5499999999999998</v>
      </c>
      <c r="M22" s="51">
        <f t="shared" si="3"/>
        <v>13.45</v>
      </c>
      <c r="N22" s="64">
        <f t="shared" si="4"/>
        <v>13.45</v>
      </c>
      <c r="O22" s="60">
        <v>15</v>
      </c>
      <c r="P22" s="52">
        <v>1.1</v>
      </c>
      <c r="Q22" s="52">
        <v>1.2</v>
      </c>
      <c r="R22" s="52">
        <f t="shared" si="5"/>
        <v>1.15</v>
      </c>
      <c r="S22" s="61">
        <f t="shared" si="6"/>
        <v>13.85</v>
      </c>
      <c r="T22" s="60">
        <v>15</v>
      </c>
      <c r="U22" s="52">
        <v>0.7</v>
      </c>
      <c r="V22" s="52">
        <v>0.7</v>
      </c>
      <c r="W22" s="52">
        <f t="shared" si="7"/>
        <v>0.7</v>
      </c>
      <c r="X22" s="61">
        <f t="shared" si="8"/>
        <v>14.3</v>
      </c>
      <c r="Y22" s="116">
        <v>15</v>
      </c>
      <c r="Z22" s="52">
        <v>0.3</v>
      </c>
      <c r="AA22" s="52">
        <v>1.2</v>
      </c>
      <c r="AB22" s="51">
        <f t="shared" si="9"/>
        <v>0.75</v>
      </c>
      <c r="AC22" s="51">
        <f t="shared" si="10"/>
        <v>14.25</v>
      </c>
      <c r="AD22" s="52">
        <v>0.3</v>
      </c>
      <c r="AE22" s="52">
        <v>1.2</v>
      </c>
      <c r="AF22" s="51">
        <f t="shared" si="11"/>
        <v>0.75</v>
      </c>
      <c r="AG22" s="51">
        <f t="shared" si="12"/>
        <v>14.25</v>
      </c>
      <c r="AH22" s="74">
        <f t="shared" si="13"/>
        <v>14.25</v>
      </c>
      <c r="AI22" s="70"/>
      <c r="AJ22" s="75">
        <f t="shared" si="14"/>
        <v>55.849999999999994</v>
      </c>
    </row>
    <row r="23" spans="1:36" ht="30" customHeight="1">
      <c r="A23" s="4">
        <v>13</v>
      </c>
      <c r="B23" s="5" t="s">
        <v>125</v>
      </c>
      <c r="C23" s="5" t="s">
        <v>65</v>
      </c>
      <c r="D23" s="128">
        <v>35874</v>
      </c>
      <c r="E23" s="63">
        <v>14</v>
      </c>
      <c r="F23" s="52">
        <v>1.2</v>
      </c>
      <c r="G23" s="52">
        <v>1.2</v>
      </c>
      <c r="H23" s="51">
        <f t="shared" si="0"/>
        <v>1.2</v>
      </c>
      <c r="I23" s="51">
        <f t="shared" si="1"/>
        <v>12.8</v>
      </c>
      <c r="J23" s="52">
        <v>1.2</v>
      </c>
      <c r="K23" s="52"/>
      <c r="L23" s="51">
        <f t="shared" si="2"/>
        <v>1.2</v>
      </c>
      <c r="M23" s="51">
        <f t="shared" si="3"/>
        <v>12.8</v>
      </c>
      <c r="N23" s="64">
        <f t="shared" si="4"/>
        <v>12.8</v>
      </c>
      <c r="O23" s="60">
        <v>15</v>
      </c>
      <c r="P23" s="52">
        <v>0.5</v>
      </c>
      <c r="Q23" s="52">
        <v>0.5</v>
      </c>
      <c r="R23" s="52">
        <f t="shared" si="5"/>
        <v>0.5</v>
      </c>
      <c r="S23" s="61">
        <f t="shared" si="6"/>
        <v>14.5</v>
      </c>
      <c r="T23" s="60">
        <v>15</v>
      </c>
      <c r="U23" s="52">
        <v>1</v>
      </c>
      <c r="V23" s="52">
        <v>1.2</v>
      </c>
      <c r="W23" s="52">
        <f t="shared" si="7"/>
        <v>1.1</v>
      </c>
      <c r="X23" s="61">
        <f t="shared" si="8"/>
        <v>13.9</v>
      </c>
      <c r="Y23" s="116">
        <v>15</v>
      </c>
      <c r="Z23" s="52">
        <v>0.5</v>
      </c>
      <c r="AA23" s="52">
        <v>0.3</v>
      </c>
      <c r="AB23" s="51">
        <f t="shared" si="9"/>
        <v>0.4</v>
      </c>
      <c r="AC23" s="51">
        <f t="shared" si="10"/>
        <v>14.6</v>
      </c>
      <c r="AD23" s="52">
        <v>0.5</v>
      </c>
      <c r="AE23" s="52">
        <v>0.3</v>
      </c>
      <c r="AF23" s="51">
        <f t="shared" si="11"/>
        <v>0.4</v>
      </c>
      <c r="AG23" s="51">
        <f t="shared" si="12"/>
        <v>14.6</v>
      </c>
      <c r="AH23" s="74">
        <f t="shared" si="13"/>
        <v>14.6</v>
      </c>
      <c r="AI23" s="70"/>
      <c r="AJ23" s="75">
        <f t="shared" si="14"/>
        <v>55.800000000000004</v>
      </c>
    </row>
    <row r="24" spans="1:36" ht="30" customHeight="1">
      <c r="A24" s="4">
        <v>14</v>
      </c>
      <c r="B24" s="45" t="s">
        <v>39</v>
      </c>
      <c r="C24" s="46" t="s">
        <v>38</v>
      </c>
      <c r="D24" s="127">
        <v>36151</v>
      </c>
      <c r="E24" s="63">
        <v>15</v>
      </c>
      <c r="F24" s="52">
        <v>1.2</v>
      </c>
      <c r="G24" s="52"/>
      <c r="H24" s="51">
        <f t="shared" si="0"/>
        <v>1.2</v>
      </c>
      <c r="I24" s="51">
        <f t="shared" si="1"/>
        <v>13.8</v>
      </c>
      <c r="J24" s="52">
        <v>1.2</v>
      </c>
      <c r="K24" s="52"/>
      <c r="L24" s="51">
        <f t="shared" si="2"/>
        <v>1.2</v>
      </c>
      <c r="M24" s="51">
        <f t="shared" si="3"/>
        <v>13.8</v>
      </c>
      <c r="N24" s="64">
        <f t="shared" si="4"/>
        <v>13.8</v>
      </c>
      <c r="O24" s="60">
        <v>14.5</v>
      </c>
      <c r="P24" s="52">
        <v>1.2</v>
      </c>
      <c r="Q24" s="52">
        <v>1.2</v>
      </c>
      <c r="R24" s="52">
        <f t="shared" si="5"/>
        <v>1.2</v>
      </c>
      <c r="S24" s="61">
        <f t="shared" si="6"/>
        <v>13.3</v>
      </c>
      <c r="T24" s="60">
        <v>15</v>
      </c>
      <c r="U24" s="52">
        <v>1.3</v>
      </c>
      <c r="V24" s="52">
        <v>1.2</v>
      </c>
      <c r="W24" s="52">
        <f t="shared" si="7"/>
        <v>1.25</v>
      </c>
      <c r="X24" s="61">
        <f t="shared" si="8"/>
        <v>13.75</v>
      </c>
      <c r="Y24" s="116">
        <v>15</v>
      </c>
      <c r="Z24" s="52">
        <v>0.1</v>
      </c>
      <c r="AA24" s="52">
        <v>0.2</v>
      </c>
      <c r="AB24" s="51">
        <f t="shared" si="9"/>
        <v>0.15000000000000002</v>
      </c>
      <c r="AC24" s="51">
        <f t="shared" si="10"/>
        <v>14.85</v>
      </c>
      <c r="AD24" s="52">
        <v>0.1</v>
      </c>
      <c r="AE24" s="52">
        <v>0.2</v>
      </c>
      <c r="AF24" s="51">
        <f t="shared" si="11"/>
        <v>0.15000000000000002</v>
      </c>
      <c r="AG24" s="51">
        <f t="shared" si="12"/>
        <v>14.85</v>
      </c>
      <c r="AH24" s="74">
        <f t="shared" si="13"/>
        <v>14.85</v>
      </c>
      <c r="AI24" s="70"/>
      <c r="AJ24" s="75">
        <f t="shared" si="14"/>
        <v>55.7</v>
      </c>
    </row>
    <row r="25" spans="1:36" ht="30" customHeight="1">
      <c r="A25" s="4">
        <v>15</v>
      </c>
      <c r="B25" s="5" t="s">
        <v>173</v>
      </c>
      <c r="C25" s="5" t="s">
        <v>171</v>
      </c>
      <c r="D25" s="128">
        <v>35941</v>
      </c>
      <c r="E25" s="63">
        <v>14</v>
      </c>
      <c r="F25" s="52">
        <v>0.6</v>
      </c>
      <c r="G25" s="52"/>
      <c r="H25" s="51">
        <f t="shared" si="0"/>
        <v>0.6</v>
      </c>
      <c r="I25" s="51">
        <f t="shared" si="1"/>
        <v>13.4</v>
      </c>
      <c r="J25" s="52">
        <v>0.6</v>
      </c>
      <c r="K25" s="52"/>
      <c r="L25" s="51">
        <f t="shared" si="2"/>
        <v>0.6</v>
      </c>
      <c r="M25" s="51">
        <f t="shared" si="3"/>
        <v>13.4</v>
      </c>
      <c r="N25" s="64">
        <f t="shared" si="4"/>
        <v>13.4</v>
      </c>
      <c r="O25" s="60">
        <v>15</v>
      </c>
      <c r="P25" s="52">
        <v>1.3</v>
      </c>
      <c r="Q25" s="52">
        <v>1.2</v>
      </c>
      <c r="R25" s="52">
        <f t="shared" si="5"/>
        <v>1.25</v>
      </c>
      <c r="S25" s="61">
        <f t="shared" si="6"/>
        <v>13.75</v>
      </c>
      <c r="T25" s="60">
        <v>15</v>
      </c>
      <c r="U25" s="52">
        <v>1.3</v>
      </c>
      <c r="V25" s="52">
        <v>1.3</v>
      </c>
      <c r="W25" s="52">
        <f t="shared" si="7"/>
        <v>1.3</v>
      </c>
      <c r="X25" s="61">
        <f t="shared" si="8"/>
        <v>13.7</v>
      </c>
      <c r="Y25" s="116">
        <v>15</v>
      </c>
      <c r="Z25" s="52">
        <v>0.4</v>
      </c>
      <c r="AA25" s="52">
        <v>0.6</v>
      </c>
      <c r="AB25" s="51">
        <f t="shared" si="9"/>
        <v>0.5</v>
      </c>
      <c r="AC25" s="51">
        <f t="shared" si="10"/>
        <v>14.5</v>
      </c>
      <c r="AD25" s="52">
        <v>0.4</v>
      </c>
      <c r="AE25" s="52">
        <v>0.6</v>
      </c>
      <c r="AF25" s="51">
        <f t="shared" si="11"/>
        <v>0.5</v>
      </c>
      <c r="AG25" s="51">
        <f t="shared" si="12"/>
        <v>14.5</v>
      </c>
      <c r="AH25" s="74">
        <f t="shared" si="13"/>
        <v>14.5</v>
      </c>
      <c r="AI25" s="70"/>
      <c r="AJ25" s="75">
        <f t="shared" si="14"/>
        <v>55.349999999999994</v>
      </c>
    </row>
    <row r="26" spans="1:36" ht="34.5" customHeight="1">
      <c r="A26" s="4">
        <v>16</v>
      </c>
      <c r="B26" s="5" t="s">
        <v>189</v>
      </c>
      <c r="C26" s="5" t="s">
        <v>190</v>
      </c>
      <c r="D26" s="128">
        <v>35783</v>
      </c>
      <c r="E26" s="63">
        <v>14</v>
      </c>
      <c r="F26" s="52">
        <v>0.7</v>
      </c>
      <c r="G26" s="52"/>
      <c r="H26" s="51">
        <f t="shared" si="0"/>
        <v>0.7</v>
      </c>
      <c r="I26" s="51">
        <f t="shared" si="1"/>
        <v>13.3</v>
      </c>
      <c r="J26" s="52">
        <v>0.7</v>
      </c>
      <c r="K26" s="52"/>
      <c r="L26" s="51">
        <f t="shared" si="2"/>
        <v>0.7</v>
      </c>
      <c r="M26" s="51">
        <f t="shared" si="3"/>
        <v>13.3</v>
      </c>
      <c r="N26" s="64">
        <f t="shared" si="4"/>
        <v>13.3</v>
      </c>
      <c r="O26" s="60">
        <v>15</v>
      </c>
      <c r="P26" s="52">
        <v>0.8</v>
      </c>
      <c r="Q26" s="52">
        <v>0.9</v>
      </c>
      <c r="R26" s="52">
        <f t="shared" si="5"/>
        <v>0.8500000000000001</v>
      </c>
      <c r="S26" s="61">
        <f t="shared" si="6"/>
        <v>14.15</v>
      </c>
      <c r="T26" s="60">
        <v>14.5</v>
      </c>
      <c r="U26" s="52">
        <v>1.5</v>
      </c>
      <c r="V26" s="52">
        <v>1.7</v>
      </c>
      <c r="W26" s="52">
        <f t="shared" si="7"/>
        <v>1.6</v>
      </c>
      <c r="X26" s="61">
        <f t="shared" si="8"/>
        <v>12.9</v>
      </c>
      <c r="Y26" s="116">
        <v>15</v>
      </c>
      <c r="Z26" s="52">
        <v>0.5</v>
      </c>
      <c r="AA26" s="52">
        <v>0.4</v>
      </c>
      <c r="AB26" s="51">
        <f t="shared" si="9"/>
        <v>0.45</v>
      </c>
      <c r="AC26" s="51">
        <f t="shared" si="10"/>
        <v>14.55</v>
      </c>
      <c r="AD26" s="52">
        <v>0.5</v>
      </c>
      <c r="AE26" s="52">
        <v>0.4</v>
      </c>
      <c r="AF26" s="51">
        <f t="shared" si="11"/>
        <v>0.45</v>
      </c>
      <c r="AG26" s="51">
        <f t="shared" si="12"/>
        <v>14.55</v>
      </c>
      <c r="AH26" s="74">
        <f t="shared" si="13"/>
        <v>14.55</v>
      </c>
      <c r="AI26" s="70"/>
      <c r="AJ26" s="75">
        <f t="shared" si="14"/>
        <v>54.900000000000006</v>
      </c>
    </row>
    <row r="27" spans="1:36" ht="30" customHeight="1">
      <c r="A27" s="4">
        <v>17</v>
      </c>
      <c r="B27" s="5" t="s">
        <v>174</v>
      </c>
      <c r="C27" s="5" t="s">
        <v>171</v>
      </c>
      <c r="D27" s="128">
        <v>35581</v>
      </c>
      <c r="E27" s="63">
        <v>15</v>
      </c>
      <c r="F27" s="52">
        <v>1.1</v>
      </c>
      <c r="G27" s="52">
        <v>1.1</v>
      </c>
      <c r="H27" s="51">
        <f t="shared" si="0"/>
        <v>1.1</v>
      </c>
      <c r="I27" s="51">
        <f t="shared" si="1"/>
        <v>13.9</v>
      </c>
      <c r="J27" s="52">
        <v>1.1</v>
      </c>
      <c r="K27" s="52"/>
      <c r="L27" s="51">
        <f t="shared" si="2"/>
        <v>1.1</v>
      </c>
      <c r="M27" s="51">
        <f t="shared" si="3"/>
        <v>13.9</v>
      </c>
      <c r="N27" s="64">
        <f t="shared" si="4"/>
        <v>13.9</v>
      </c>
      <c r="O27" s="60">
        <v>15</v>
      </c>
      <c r="P27" s="52">
        <v>1.1</v>
      </c>
      <c r="Q27" s="52">
        <v>1.2</v>
      </c>
      <c r="R27" s="52">
        <f t="shared" si="5"/>
        <v>1.15</v>
      </c>
      <c r="S27" s="61">
        <f t="shared" si="6"/>
        <v>13.85</v>
      </c>
      <c r="T27" s="60">
        <v>14.5</v>
      </c>
      <c r="U27" s="52">
        <v>1.4</v>
      </c>
      <c r="V27" s="52">
        <v>1.8</v>
      </c>
      <c r="W27" s="52">
        <f t="shared" si="7"/>
        <v>1.6</v>
      </c>
      <c r="X27" s="61">
        <f t="shared" si="8"/>
        <v>12.9</v>
      </c>
      <c r="Y27" s="116">
        <v>15</v>
      </c>
      <c r="Z27" s="52">
        <v>1</v>
      </c>
      <c r="AA27" s="52">
        <v>0.6</v>
      </c>
      <c r="AB27" s="51">
        <f t="shared" si="9"/>
        <v>0.8</v>
      </c>
      <c r="AC27" s="51">
        <f t="shared" si="10"/>
        <v>14.2</v>
      </c>
      <c r="AD27" s="52">
        <v>1</v>
      </c>
      <c r="AE27" s="52">
        <v>0.6</v>
      </c>
      <c r="AF27" s="51">
        <f t="shared" si="11"/>
        <v>0.8</v>
      </c>
      <c r="AG27" s="51">
        <f t="shared" si="12"/>
        <v>14.2</v>
      </c>
      <c r="AH27" s="74">
        <f t="shared" si="13"/>
        <v>14.2</v>
      </c>
      <c r="AI27" s="70"/>
      <c r="AJ27" s="75">
        <f t="shared" si="14"/>
        <v>54.849999999999994</v>
      </c>
    </row>
    <row r="28" spans="1:36" ht="30" customHeight="1">
      <c r="A28" s="4">
        <v>18</v>
      </c>
      <c r="B28" s="5" t="s">
        <v>64</v>
      </c>
      <c r="C28" s="5" t="s">
        <v>65</v>
      </c>
      <c r="D28" s="128">
        <v>35261</v>
      </c>
      <c r="E28" s="63">
        <v>15</v>
      </c>
      <c r="F28" s="52">
        <v>1.2</v>
      </c>
      <c r="G28" s="52">
        <v>1.1</v>
      </c>
      <c r="H28" s="51">
        <f t="shared" si="0"/>
        <v>1.15</v>
      </c>
      <c r="I28" s="51">
        <f t="shared" si="1"/>
        <v>13.85</v>
      </c>
      <c r="J28" s="52">
        <v>1.2</v>
      </c>
      <c r="K28" s="52">
        <v>1.1</v>
      </c>
      <c r="L28" s="51">
        <f t="shared" si="2"/>
        <v>1.15</v>
      </c>
      <c r="M28" s="51">
        <f t="shared" si="3"/>
        <v>13.85</v>
      </c>
      <c r="N28" s="64">
        <f t="shared" si="4"/>
        <v>13.85</v>
      </c>
      <c r="O28" s="60">
        <v>15</v>
      </c>
      <c r="P28" s="52">
        <v>1.9</v>
      </c>
      <c r="Q28" s="52">
        <v>1.9</v>
      </c>
      <c r="R28" s="52">
        <f t="shared" si="5"/>
        <v>1.9</v>
      </c>
      <c r="S28" s="61">
        <f t="shared" si="6"/>
        <v>13.1</v>
      </c>
      <c r="T28" s="60">
        <v>15</v>
      </c>
      <c r="U28" s="52">
        <v>1</v>
      </c>
      <c r="V28" s="52">
        <v>0.9</v>
      </c>
      <c r="W28" s="52">
        <f t="shared" si="7"/>
        <v>0.95</v>
      </c>
      <c r="X28" s="61">
        <f t="shared" si="8"/>
        <v>14.05</v>
      </c>
      <c r="Y28" s="116">
        <v>15</v>
      </c>
      <c r="Z28" s="52">
        <v>1</v>
      </c>
      <c r="AA28" s="52">
        <v>1.5</v>
      </c>
      <c r="AB28" s="51">
        <f t="shared" si="9"/>
        <v>1.25</v>
      </c>
      <c r="AC28" s="51">
        <f t="shared" si="10"/>
        <v>13.75</v>
      </c>
      <c r="AD28" s="52">
        <v>1</v>
      </c>
      <c r="AE28" s="52">
        <v>1.5</v>
      </c>
      <c r="AF28" s="51">
        <f t="shared" si="11"/>
        <v>1.25</v>
      </c>
      <c r="AG28" s="51">
        <f t="shared" si="12"/>
        <v>13.75</v>
      </c>
      <c r="AH28" s="74">
        <f t="shared" si="13"/>
        <v>13.75</v>
      </c>
      <c r="AI28" s="70"/>
      <c r="AJ28" s="75">
        <f t="shared" si="14"/>
        <v>54.75</v>
      </c>
    </row>
    <row r="29" spans="1:36" ht="30" customHeight="1">
      <c r="A29" s="4">
        <v>19</v>
      </c>
      <c r="B29" s="5" t="s">
        <v>191</v>
      </c>
      <c r="C29" s="5" t="s">
        <v>190</v>
      </c>
      <c r="D29" s="161">
        <v>36203</v>
      </c>
      <c r="E29" s="63">
        <v>15</v>
      </c>
      <c r="F29" s="52">
        <v>1</v>
      </c>
      <c r="G29" s="52">
        <v>0.8</v>
      </c>
      <c r="H29" s="51">
        <f t="shared" si="0"/>
        <v>0.9</v>
      </c>
      <c r="I29" s="51">
        <f t="shared" si="1"/>
        <v>14.1</v>
      </c>
      <c r="J29" s="52">
        <v>1</v>
      </c>
      <c r="K29" s="52">
        <v>0.8</v>
      </c>
      <c r="L29" s="51">
        <f t="shared" si="2"/>
        <v>0.9</v>
      </c>
      <c r="M29" s="51">
        <f t="shared" si="3"/>
        <v>14.1</v>
      </c>
      <c r="N29" s="64">
        <f t="shared" si="4"/>
        <v>14.1</v>
      </c>
      <c r="O29" s="60">
        <v>15</v>
      </c>
      <c r="P29" s="52">
        <v>1.5</v>
      </c>
      <c r="Q29" s="52">
        <v>1.7</v>
      </c>
      <c r="R29" s="52">
        <f t="shared" si="5"/>
        <v>1.6</v>
      </c>
      <c r="S29" s="61">
        <f t="shared" si="6"/>
        <v>13.4</v>
      </c>
      <c r="T29" s="60">
        <v>15</v>
      </c>
      <c r="U29" s="52">
        <v>0.8</v>
      </c>
      <c r="V29" s="52">
        <v>0.7</v>
      </c>
      <c r="W29" s="52">
        <f t="shared" si="7"/>
        <v>0.75</v>
      </c>
      <c r="X29" s="61">
        <f t="shared" si="8"/>
        <v>14.25</v>
      </c>
      <c r="Y29" s="116">
        <v>15</v>
      </c>
      <c r="Z29" s="52">
        <v>15</v>
      </c>
      <c r="AA29" s="52">
        <v>0.9</v>
      </c>
      <c r="AB29" s="51">
        <f t="shared" si="9"/>
        <v>7.95</v>
      </c>
      <c r="AC29" s="51">
        <f t="shared" si="10"/>
        <v>7.05</v>
      </c>
      <c r="AD29" s="52">
        <v>15</v>
      </c>
      <c r="AE29" s="52">
        <v>0.9</v>
      </c>
      <c r="AF29" s="51">
        <f t="shared" si="11"/>
        <v>7.95</v>
      </c>
      <c r="AG29" s="51">
        <f t="shared" si="12"/>
        <v>7.05</v>
      </c>
      <c r="AH29" s="74">
        <f t="shared" si="13"/>
        <v>7.05</v>
      </c>
      <c r="AI29" s="70"/>
      <c r="AJ29" s="75">
        <f t="shared" si="14"/>
        <v>48.8</v>
      </c>
    </row>
    <row r="30" spans="1:36" ht="30" customHeight="1">
      <c r="A30" s="4">
        <v>20</v>
      </c>
      <c r="B30" s="5" t="s">
        <v>182</v>
      </c>
      <c r="C30" s="5" t="s">
        <v>178</v>
      </c>
      <c r="D30" s="161">
        <v>34969</v>
      </c>
      <c r="E30" s="63"/>
      <c r="F30" s="52"/>
      <c r="G30" s="52"/>
      <c r="H30" s="51" t="e">
        <f t="shared" si="0"/>
        <v>#DIV/0!</v>
      </c>
      <c r="I30" s="51" t="e">
        <f t="shared" si="1"/>
        <v>#DIV/0!</v>
      </c>
      <c r="J30" s="52"/>
      <c r="K30" s="52"/>
      <c r="L30" s="51" t="e">
        <f t="shared" si="2"/>
        <v>#DIV/0!</v>
      </c>
      <c r="M30" s="51" t="e">
        <f t="shared" si="3"/>
        <v>#DIV/0!</v>
      </c>
      <c r="N30" s="64">
        <v>0</v>
      </c>
      <c r="O30" s="60">
        <v>15</v>
      </c>
      <c r="P30" s="52">
        <v>0.6</v>
      </c>
      <c r="Q30" s="52">
        <v>0.4</v>
      </c>
      <c r="R30" s="52">
        <f t="shared" si="5"/>
        <v>0.5</v>
      </c>
      <c r="S30" s="61">
        <f t="shared" si="6"/>
        <v>14.5</v>
      </c>
      <c r="T30" s="60">
        <v>15</v>
      </c>
      <c r="U30" s="52">
        <v>1</v>
      </c>
      <c r="V30" s="52">
        <v>0.9</v>
      </c>
      <c r="W30" s="52">
        <f t="shared" si="7"/>
        <v>0.95</v>
      </c>
      <c r="X30" s="61">
        <f t="shared" si="8"/>
        <v>14.05</v>
      </c>
      <c r="Y30" s="116">
        <v>15</v>
      </c>
      <c r="Z30" s="52">
        <v>0.5</v>
      </c>
      <c r="AA30" s="52">
        <v>0.4</v>
      </c>
      <c r="AB30" s="51">
        <f t="shared" si="9"/>
        <v>0.45</v>
      </c>
      <c r="AC30" s="51">
        <f t="shared" si="10"/>
        <v>14.55</v>
      </c>
      <c r="AD30" s="52">
        <v>0.5</v>
      </c>
      <c r="AE30" s="52">
        <v>0.4</v>
      </c>
      <c r="AF30" s="51">
        <f t="shared" si="11"/>
        <v>0.45</v>
      </c>
      <c r="AG30" s="51">
        <f t="shared" si="12"/>
        <v>14.55</v>
      </c>
      <c r="AH30" s="74">
        <f t="shared" si="13"/>
        <v>14.55</v>
      </c>
      <c r="AI30" s="70"/>
      <c r="AJ30" s="75">
        <f t="shared" si="14"/>
        <v>43.1</v>
      </c>
    </row>
    <row r="31" spans="1:36" ht="30" customHeight="1">
      <c r="A31" s="4"/>
      <c r="B31" s="5"/>
      <c r="C31" s="5"/>
      <c r="D31" s="161"/>
      <c r="E31" s="63"/>
      <c r="F31" s="52"/>
      <c r="G31" s="52"/>
      <c r="H31" s="51" t="e">
        <f t="shared" si="0"/>
        <v>#DIV/0!</v>
      </c>
      <c r="I31" s="51" t="e">
        <f t="shared" si="1"/>
        <v>#DIV/0!</v>
      </c>
      <c r="J31" s="52"/>
      <c r="K31" s="52"/>
      <c r="L31" s="51" t="e">
        <f t="shared" si="2"/>
        <v>#DIV/0!</v>
      </c>
      <c r="M31" s="51" t="e">
        <f t="shared" si="3"/>
        <v>#DIV/0!</v>
      </c>
      <c r="N31" s="64" t="e">
        <f>MAX(I31,M31)</f>
        <v>#DIV/0!</v>
      </c>
      <c r="O31" s="60"/>
      <c r="P31" s="52"/>
      <c r="Q31" s="52"/>
      <c r="R31" s="52" t="e">
        <f t="shared" si="5"/>
        <v>#DIV/0!</v>
      </c>
      <c r="S31" s="61" t="e">
        <f t="shared" si="6"/>
        <v>#DIV/0!</v>
      </c>
      <c r="T31" s="60"/>
      <c r="U31" s="52"/>
      <c r="V31" s="52"/>
      <c r="W31" s="52" t="e">
        <f t="shared" si="7"/>
        <v>#DIV/0!</v>
      </c>
      <c r="X31" s="61" t="e">
        <f t="shared" si="8"/>
        <v>#DIV/0!</v>
      </c>
      <c r="Y31" s="116"/>
      <c r="Z31" s="52"/>
      <c r="AA31" s="52"/>
      <c r="AB31" s="51" t="e">
        <f t="shared" si="9"/>
        <v>#DIV/0!</v>
      </c>
      <c r="AC31" s="51" t="e">
        <f t="shared" si="10"/>
        <v>#DIV/0!</v>
      </c>
      <c r="AD31" s="52"/>
      <c r="AE31" s="52"/>
      <c r="AF31" s="51" t="e">
        <f t="shared" si="11"/>
        <v>#DIV/0!</v>
      </c>
      <c r="AG31" s="51" t="e">
        <f t="shared" si="12"/>
        <v>#DIV/0!</v>
      </c>
      <c r="AH31" s="74" t="e">
        <f t="shared" si="13"/>
        <v>#DIV/0!</v>
      </c>
      <c r="AI31" s="70"/>
      <c r="AJ31" s="75"/>
    </row>
    <row r="32" spans="1:36" ht="30" customHeight="1">
      <c r="A32" s="4"/>
      <c r="B32" s="5"/>
      <c r="C32" s="5"/>
      <c r="D32" s="161"/>
      <c r="E32" s="63"/>
      <c r="F32" s="52"/>
      <c r="G32" s="52"/>
      <c r="H32" s="51" t="e">
        <f t="shared" si="0"/>
        <v>#DIV/0!</v>
      </c>
      <c r="I32" s="51" t="e">
        <f t="shared" si="1"/>
        <v>#DIV/0!</v>
      </c>
      <c r="J32" s="52"/>
      <c r="K32" s="52"/>
      <c r="L32" s="51" t="e">
        <f t="shared" si="2"/>
        <v>#DIV/0!</v>
      </c>
      <c r="M32" s="51" t="e">
        <f t="shared" si="3"/>
        <v>#DIV/0!</v>
      </c>
      <c r="N32" s="64" t="e">
        <f>MAX(I32,M32)</f>
        <v>#DIV/0!</v>
      </c>
      <c r="O32" s="60"/>
      <c r="P32" s="52"/>
      <c r="Q32" s="52"/>
      <c r="R32" s="52" t="e">
        <f t="shared" si="5"/>
        <v>#DIV/0!</v>
      </c>
      <c r="S32" s="61" t="e">
        <f t="shared" si="6"/>
        <v>#DIV/0!</v>
      </c>
      <c r="T32" s="60"/>
      <c r="U32" s="52"/>
      <c r="V32" s="52"/>
      <c r="W32" s="52" t="e">
        <f t="shared" si="7"/>
        <v>#DIV/0!</v>
      </c>
      <c r="X32" s="61" t="e">
        <f t="shared" si="8"/>
        <v>#DIV/0!</v>
      </c>
      <c r="Y32" s="116"/>
      <c r="Z32" s="52"/>
      <c r="AA32" s="52"/>
      <c r="AB32" s="51" t="e">
        <f t="shared" si="9"/>
        <v>#DIV/0!</v>
      </c>
      <c r="AC32" s="51" t="e">
        <f t="shared" si="10"/>
        <v>#DIV/0!</v>
      </c>
      <c r="AD32" s="52"/>
      <c r="AE32" s="52"/>
      <c r="AF32" s="51" t="e">
        <f t="shared" si="11"/>
        <v>#DIV/0!</v>
      </c>
      <c r="AG32" s="51" t="e">
        <f t="shared" si="12"/>
        <v>#DIV/0!</v>
      </c>
      <c r="AH32" s="74" t="e">
        <f t="shared" si="13"/>
        <v>#DIV/0!</v>
      </c>
      <c r="AI32" s="70"/>
      <c r="AJ32" s="75"/>
    </row>
    <row r="33" spans="1:36" ht="30" customHeight="1">
      <c r="A33" s="4"/>
      <c r="B33" s="5"/>
      <c r="C33" s="5"/>
      <c r="D33" s="84"/>
      <c r="E33" s="63"/>
      <c r="F33" s="52"/>
      <c r="G33" s="52"/>
      <c r="H33" s="51" t="e">
        <f>AVERAGE(F33:G33)</f>
        <v>#DIV/0!</v>
      </c>
      <c r="I33" s="51" t="e">
        <f>E33-H33</f>
        <v>#DIV/0!</v>
      </c>
      <c r="J33" s="52"/>
      <c r="K33" s="52"/>
      <c r="L33" s="51" t="e">
        <f>AVERAGE(J33:K33)</f>
        <v>#DIV/0!</v>
      </c>
      <c r="M33" s="51" t="e">
        <f>E33-L33</f>
        <v>#DIV/0!</v>
      </c>
      <c r="N33" s="64" t="e">
        <f>MAX(I33,M33)</f>
        <v>#DIV/0!</v>
      </c>
      <c r="O33" s="60"/>
      <c r="P33" s="52"/>
      <c r="Q33" s="52"/>
      <c r="R33" s="52" t="e">
        <f>AVERAGE(P33:Q33)</f>
        <v>#DIV/0!</v>
      </c>
      <c r="S33" s="61" t="e">
        <f>O33-R33</f>
        <v>#DIV/0!</v>
      </c>
      <c r="T33" s="60"/>
      <c r="U33" s="52"/>
      <c r="V33" s="52"/>
      <c r="W33" s="52" t="e">
        <f>AVERAGE(U33:V33)</f>
        <v>#DIV/0!</v>
      </c>
      <c r="X33" s="61" t="e">
        <f>+T33-W33</f>
        <v>#DIV/0!</v>
      </c>
      <c r="Y33" s="116"/>
      <c r="Z33" s="52"/>
      <c r="AA33" s="52"/>
      <c r="AB33" s="51" t="e">
        <f>AVERAGE(Z33:AA33)</f>
        <v>#DIV/0!</v>
      </c>
      <c r="AC33" s="51" t="e">
        <f>Y33-AB33</f>
        <v>#DIV/0!</v>
      </c>
      <c r="AD33" s="52"/>
      <c r="AE33" s="52"/>
      <c r="AF33" s="51" t="e">
        <f>AVERAGE(AD33:AE33)</f>
        <v>#DIV/0!</v>
      </c>
      <c r="AG33" s="51" t="e">
        <f>Y33-AF33</f>
        <v>#DIV/0!</v>
      </c>
      <c r="AH33" s="74" t="e">
        <f>AVERAGE(AC33,AG33)</f>
        <v>#DIV/0!</v>
      </c>
      <c r="AI33" s="70"/>
      <c r="AJ33" s="75" t="e">
        <f>SUM(N33+S33+X33+AH33-AI33)</f>
        <v>#DIV/0!</v>
      </c>
    </row>
    <row r="34" spans="1:36" ht="30" customHeight="1">
      <c r="A34" s="4"/>
      <c r="B34" s="5"/>
      <c r="C34" s="5"/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30" customHeight="1">
      <c r="A35" s="4"/>
      <c r="B35" s="5"/>
      <c r="C35" s="5"/>
      <c r="D35" s="8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30" customHeight="1">
      <c r="A36" s="4"/>
      <c r="B36" s="5"/>
      <c r="C36" s="5"/>
      <c r="D36" s="8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</sheetData>
  <sheetProtection/>
  <mergeCells count="16">
    <mergeCell ref="P10:Q10"/>
    <mergeCell ref="U10:V10"/>
    <mergeCell ref="A7:AJ8"/>
    <mergeCell ref="Y9:AH9"/>
    <mergeCell ref="AI9:AI10"/>
    <mergeCell ref="A9:A10"/>
    <mergeCell ref="B9:B10"/>
    <mergeCell ref="C9:C10"/>
    <mergeCell ref="D9:D10"/>
    <mergeCell ref="E9:N9"/>
    <mergeCell ref="A2:AJ2"/>
    <mergeCell ref="A3:AJ3"/>
    <mergeCell ref="A4:AJ4"/>
    <mergeCell ref="A6:AJ6"/>
    <mergeCell ref="O9:S9"/>
    <mergeCell ref="T9:X9"/>
  </mergeCells>
  <printOptions/>
  <pageMargins left="0.42" right="0.43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A1" sqref="A1:AE13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9.28125" style="0" customWidth="1"/>
    <col min="5" max="8" width="2.7109375" style="0" customWidth="1"/>
    <col min="10" max="13" width="2.7109375" style="0" customWidth="1"/>
    <col min="14" max="14" width="6.8515625" style="0" customWidth="1"/>
    <col min="15" max="18" width="2.7109375" style="0" customWidth="1"/>
    <col min="19" max="19" width="7.140625" style="0" customWidth="1"/>
    <col min="20" max="28" width="2.7109375" style="0" customWidth="1"/>
    <col min="29" max="29" width="7.57421875" style="0" customWidth="1"/>
    <col min="30" max="30" width="4.140625" style="0" customWidth="1"/>
    <col min="31" max="31" width="9.140625" style="0" customWidth="1"/>
  </cols>
  <sheetData>
    <row r="1" spans="1:31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</row>
    <row r="3" spans="1:31" ht="15.75">
      <c r="A3" s="2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3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4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>
      <c r="A7" s="182" t="s">
        <v>188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15.75" thickBo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2"/>
      <c r="AE8" s="182"/>
    </row>
    <row r="9" spans="1:31" ht="15" customHeight="1">
      <c r="A9" s="198" t="s">
        <v>19</v>
      </c>
      <c r="B9" s="198" t="s">
        <v>2</v>
      </c>
      <c r="C9" s="198" t="s">
        <v>3</v>
      </c>
      <c r="D9" s="198" t="s">
        <v>20</v>
      </c>
      <c r="E9" s="228" t="s">
        <v>13</v>
      </c>
      <c r="F9" s="228"/>
      <c r="G9" s="228"/>
      <c r="H9" s="228"/>
      <c r="I9" s="228"/>
      <c r="J9" s="210" t="s">
        <v>6</v>
      </c>
      <c r="K9" s="210"/>
      <c r="L9" s="210"/>
      <c r="M9" s="210"/>
      <c r="N9" s="210"/>
      <c r="O9" s="210" t="s">
        <v>7</v>
      </c>
      <c r="P9" s="210"/>
      <c r="Q9" s="210"/>
      <c r="R9" s="210"/>
      <c r="S9" s="211"/>
      <c r="T9" s="212" t="s">
        <v>32</v>
      </c>
      <c r="U9" s="213"/>
      <c r="V9" s="213"/>
      <c r="W9" s="213"/>
      <c r="X9" s="213"/>
      <c r="Y9" s="213"/>
      <c r="Z9" s="213"/>
      <c r="AA9" s="213"/>
      <c r="AB9" s="213"/>
      <c r="AC9" s="214"/>
      <c r="AD9" s="215" t="s">
        <v>8</v>
      </c>
      <c r="AE9" s="4" t="s">
        <v>25</v>
      </c>
    </row>
    <row r="10" spans="1:31" ht="64.5">
      <c r="A10" s="199"/>
      <c r="B10" s="199"/>
      <c r="C10" s="199"/>
      <c r="D10" s="199"/>
      <c r="E10" s="67" t="s">
        <v>26</v>
      </c>
      <c r="F10" s="207" t="s">
        <v>8</v>
      </c>
      <c r="G10" s="208"/>
      <c r="H10" s="18" t="s">
        <v>5</v>
      </c>
      <c r="I10" s="13" t="s">
        <v>36</v>
      </c>
      <c r="J10" s="68" t="s">
        <v>26</v>
      </c>
      <c r="K10" s="207" t="s">
        <v>30</v>
      </c>
      <c r="L10" s="208"/>
      <c r="M10" s="67" t="s">
        <v>31</v>
      </c>
      <c r="N10" s="14" t="s">
        <v>6</v>
      </c>
      <c r="O10" s="67" t="s">
        <v>26</v>
      </c>
      <c r="P10" s="217" t="s">
        <v>30</v>
      </c>
      <c r="Q10" s="218"/>
      <c r="R10" s="67" t="s">
        <v>31</v>
      </c>
      <c r="S10" s="69" t="s">
        <v>7</v>
      </c>
      <c r="T10" s="72" t="s">
        <v>26</v>
      </c>
      <c r="U10" s="67" t="s">
        <v>4</v>
      </c>
      <c r="V10" s="67" t="s">
        <v>4</v>
      </c>
      <c r="W10" s="18" t="s">
        <v>5</v>
      </c>
      <c r="X10" s="18" t="s">
        <v>27</v>
      </c>
      <c r="Y10" s="12" t="s">
        <v>10</v>
      </c>
      <c r="Z10" s="67" t="s">
        <v>10</v>
      </c>
      <c r="AA10" s="18" t="s">
        <v>11</v>
      </c>
      <c r="AB10" s="18" t="s">
        <v>28</v>
      </c>
      <c r="AC10" s="73" t="s">
        <v>33</v>
      </c>
      <c r="AD10" s="216"/>
      <c r="AE10" s="11" t="s">
        <v>22</v>
      </c>
    </row>
    <row r="11" spans="1:31" ht="31.5">
      <c r="A11" s="4">
        <v>1</v>
      </c>
      <c r="B11" s="45" t="s">
        <v>140</v>
      </c>
      <c r="C11" s="165" t="s">
        <v>138</v>
      </c>
      <c r="D11" s="50">
        <v>36068</v>
      </c>
      <c r="E11" s="63">
        <v>15</v>
      </c>
      <c r="F11" s="52">
        <v>1.1</v>
      </c>
      <c r="G11" s="52"/>
      <c r="H11" s="51">
        <f>AVERAGE(F11:G11)</f>
        <v>1.1</v>
      </c>
      <c r="I11" s="76">
        <f aca="true" t="shared" si="0" ref="I11:I30">E11-H11</f>
        <v>13.9</v>
      </c>
      <c r="J11" s="60">
        <v>15</v>
      </c>
      <c r="K11" s="52">
        <v>0.6</v>
      </c>
      <c r="L11" s="52"/>
      <c r="M11" s="52">
        <f>AVERAGE(K11:L11)</f>
        <v>0.6</v>
      </c>
      <c r="N11" s="61">
        <f>J11-M11</f>
        <v>14.4</v>
      </c>
      <c r="O11" s="60">
        <v>15</v>
      </c>
      <c r="P11" s="52">
        <v>1</v>
      </c>
      <c r="Q11" s="52">
        <v>0.8</v>
      </c>
      <c r="R11" s="52">
        <f>AVERAGE(P11:Q11)</f>
        <v>0.9</v>
      </c>
      <c r="S11" s="62">
        <f>+O11-R11</f>
        <v>14.1</v>
      </c>
      <c r="T11" s="63">
        <v>15</v>
      </c>
      <c r="U11" s="52">
        <v>0.2</v>
      </c>
      <c r="V11" s="52">
        <v>0.3</v>
      </c>
      <c r="W11" s="51">
        <f>AVERAGE(U11:V11)</f>
        <v>0.25</v>
      </c>
      <c r="X11" s="51">
        <f>T11-W11</f>
        <v>14.75</v>
      </c>
      <c r="Y11" s="52">
        <v>0.2</v>
      </c>
      <c r="Z11" s="52">
        <v>0.3</v>
      </c>
      <c r="AA11" s="51">
        <f>AVERAGE(Y11:Z11)</f>
        <v>0.25</v>
      </c>
      <c r="AB11" s="51">
        <f>T11-AA11</f>
        <v>14.75</v>
      </c>
      <c r="AC11" s="74">
        <f aca="true" t="shared" si="1" ref="AC11:AC30">AVERAGE(X11,AB11)</f>
        <v>14.75</v>
      </c>
      <c r="AD11" s="70"/>
      <c r="AE11" s="75">
        <f aca="true" t="shared" si="2" ref="AE11:AE30">SUM(I11+N11+S11+AC11-AD11)</f>
        <v>57.15</v>
      </c>
    </row>
    <row r="12" spans="1:31" ht="31.5">
      <c r="A12" s="4">
        <v>2</v>
      </c>
      <c r="B12" s="45" t="s">
        <v>139</v>
      </c>
      <c r="C12" s="165" t="s">
        <v>138</v>
      </c>
      <c r="D12" s="50">
        <v>35542</v>
      </c>
      <c r="E12" s="63">
        <v>15</v>
      </c>
      <c r="F12" s="52">
        <v>2</v>
      </c>
      <c r="G12" s="52"/>
      <c r="H12" s="51">
        <f>AVERAGE(F12:G12)</f>
        <v>2</v>
      </c>
      <c r="I12" s="76">
        <f t="shared" si="0"/>
        <v>13</v>
      </c>
      <c r="J12" s="60">
        <v>15</v>
      </c>
      <c r="K12" s="52">
        <v>1.3</v>
      </c>
      <c r="L12" s="52">
        <v>1.1</v>
      </c>
      <c r="M12" s="52">
        <f>AVERAGE(K12:L12)</f>
        <v>1.2000000000000002</v>
      </c>
      <c r="N12" s="61">
        <f>J12-M12</f>
        <v>13.8</v>
      </c>
      <c r="O12" s="60">
        <v>15</v>
      </c>
      <c r="P12" s="52">
        <v>1</v>
      </c>
      <c r="Q12" s="52">
        <v>1.3</v>
      </c>
      <c r="R12" s="52">
        <f>AVERAGE(P12:Q12)</f>
        <v>1.15</v>
      </c>
      <c r="S12" s="62">
        <f>+O12-R12</f>
        <v>13.85</v>
      </c>
      <c r="T12" s="63">
        <v>15</v>
      </c>
      <c r="U12" s="52">
        <v>0.5</v>
      </c>
      <c r="V12" s="52">
        <v>0.2</v>
      </c>
      <c r="W12" s="51">
        <f>AVERAGE(U12:V12)</f>
        <v>0.35</v>
      </c>
      <c r="X12" s="51">
        <f>T12-W12</f>
        <v>14.65</v>
      </c>
      <c r="Y12" s="52">
        <v>0.5</v>
      </c>
      <c r="Z12" s="52">
        <v>0.2</v>
      </c>
      <c r="AA12" s="51">
        <f>AVERAGE(Y12:Z12)</f>
        <v>0.35</v>
      </c>
      <c r="AB12" s="51">
        <f>T12-AA12</f>
        <v>14.65</v>
      </c>
      <c r="AC12" s="74">
        <f t="shared" si="1"/>
        <v>14.65</v>
      </c>
      <c r="AD12" s="70"/>
      <c r="AE12" s="75">
        <f t="shared" si="2"/>
        <v>55.3</v>
      </c>
    </row>
    <row r="13" spans="1:31" ht="32.25">
      <c r="A13" s="4"/>
      <c r="B13" s="45"/>
      <c r="C13" s="46"/>
      <c r="D13" s="50"/>
      <c r="E13" s="63"/>
      <c r="F13" s="52"/>
      <c r="G13" s="52"/>
      <c r="H13" s="51" t="e">
        <f>AVERAGE(F13:G13)</f>
        <v>#DIV/0!</v>
      </c>
      <c r="I13" s="76" t="e">
        <f t="shared" si="0"/>
        <v>#DIV/0!</v>
      </c>
      <c r="J13" s="60"/>
      <c r="K13" s="52"/>
      <c r="L13" s="52"/>
      <c r="M13" s="52" t="e">
        <f>AVERAGE(K13:L13)</f>
        <v>#DIV/0!</v>
      </c>
      <c r="N13" s="61" t="e">
        <f>J13-M13</f>
        <v>#DIV/0!</v>
      </c>
      <c r="O13" s="60"/>
      <c r="P13" s="52"/>
      <c r="Q13" s="52"/>
      <c r="R13" s="52" t="e">
        <f>AVERAGE(P13:Q13)</f>
        <v>#DIV/0!</v>
      </c>
      <c r="S13" s="62" t="e">
        <f>+O13-R13</f>
        <v>#DIV/0!</v>
      </c>
      <c r="T13" s="63"/>
      <c r="U13" s="52"/>
      <c r="V13" s="52"/>
      <c r="W13" s="51" t="e">
        <f>AVERAGE(U13:V13)</f>
        <v>#DIV/0!</v>
      </c>
      <c r="X13" s="51" t="e">
        <f>T13-W13</f>
        <v>#DIV/0!</v>
      </c>
      <c r="Y13" s="52"/>
      <c r="Z13" s="52"/>
      <c r="AA13" s="51" t="e">
        <f>AVERAGE(Y13:Z13)</f>
        <v>#DIV/0!</v>
      </c>
      <c r="AB13" s="51" t="e">
        <f>T13-AA13</f>
        <v>#DIV/0!</v>
      </c>
      <c r="AC13" s="74" t="e">
        <f t="shared" si="1"/>
        <v>#DIV/0!</v>
      </c>
      <c r="AD13" s="70"/>
      <c r="AE13" s="75" t="e">
        <f t="shared" si="2"/>
        <v>#DIV/0!</v>
      </c>
    </row>
    <row r="14" spans="1:31" ht="32.25">
      <c r="A14" s="4"/>
      <c r="B14" s="49"/>
      <c r="C14" s="49"/>
      <c r="D14" s="50"/>
      <c r="E14" s="63"/>
      <c r="F14" s="52"/>
      <c r="G14" s="52"/>
      <c r="H14" s="51" t="e">
        <f>AVERAGE(F14:G14)</f>
        <v>#DIV/0!</v>
      </c>
      <c r="I14" s="76" t="e">
        <f t="shared" si="0"/>
        <v>#DIV/0!</v>
      </c>
      <c r="J14" s="60"/>
      <c r="K14" s="52"/>
      <c r="L14" s="52"/>
      <c r="M14" s="52" t="e">
        <f>AVERAGE(K14:L14)</f>
        <v>#DIV/0!</v>
      </c>
      <c r="N14" s="61" t="e">
        <f>J14-M14</f>
        <v>#DIV/0!</v>
      </c>
      <c r="O14" s="60"/>
      <c r="P14" s="52"/>
      <c r="Q14" s="52"/>
      <c r="R14" s="52" t="e">
        <f>AVERAGE(P14:Q14)</f>
        <v>#DIV/0!</v>
      </c>
      <c r="S14" s="62" t="e">
        <f>+O14-R14</f>
        <v>#DIV/0!</v>
      </c>
      <c r="T14" s="63"/>
      <c r="U14" s="52"/>
      <c r="V14" s="52"/>
      <c r="W14" s="51" t="e">
        <f>AVERAGE(U14:V14)</f>
        <v>#DIV/0!</v>
      </c>
      <c r="X14" s="51" t="e">
        <f>T14-W14</f>
        <v>#DIV/0!</v>
      </c>
      <c r="Y14" s="52"/>
      <c r="Z14" s="52"/>
      <c r="AA14" s="51" t="e">
        <f>AVERAGE(Y14:Z14)</f>
        <v>#DIV/0!</v>
      </c>
      <c r="AB14" s="51" t="e">
        <f>T14-AA14</f>
        <v>#DIV/0!</v>
      </c>
      <c r="AC14" s="74" t="e">
        <f t="shared" si="1"/>
        <v>#DIV/0!</v>
      </c>
      <c r="AD14" s="70"/>
      <c r="AE14" s="75" t="e">
        <f t="shared" si="2"/>
        <v>#DIV/0!</v>
      </c>
    </row>
    <row r="15" spans="1:31" ht="32.25">
      <c r="A15" s="4"/>
      <c r="B15" s="49"/>
      <c r="C15" s="46"/>
      <c r="D15" s="50"/>
      <c r="E15" s="63"/>
      <c r="F15" s="52"/>
      <c r="G15" s="52"/>
      <c r="H15" s="51" t="e">
        <f>AVERAGE(F15:G15)</f>
        <v>#DIV/0!</v>
      </c>
      <c r="I15" s="76" t="e">
        <f t="shared" si="0"/>
        <v>#DIV/0!</v>
      </c>
      <c r="J15" s="60"/>
      <c r="K15" s="52"/>
      <c r="L15" s="52"/>
      <c r="M15" s="52" t="e">
        <f>AVERAGE(K15:L15)</f>
        <v>#DIV/0!</v>
      </c>
      <c r="N15" s="61" t="e">
        <f>J15-M15</f>
        <v>#DIV/0!</v>
      </c>
      <c r="O15" s="60"/>
      <c r="P15" s="52"/>
      <c r="Q15" s="52"/>
      <c r="R15" s="52" t="e">
        <f>AVERAGE(P15:Q15)</f>
        <v>#DIV/0!</v>
      </c>
      <c r="S15" s="62" t="e">
        <f>+O15-R15</f>
        <v>#DIV/0!</v>
      </c>
      <c r="T15" s="63"/>
      <c r="U15" s="52"/>
      <c r="V15" s="52"/>
      <c r="W15" s="51" t="e">
        <f>AVERAGE(U15:V15)</f>
        <v>#DIV/0!</v>
      </c>
      <c r="X15" s="51" t="e">
        <f>T15-W15</f>
        <v>#DIV/0!</v>
      </c>
      <c r="Y15" s="52"/>
      <c r="Z15" s="52"/>
      <c r="AA15" s="51" t="e">
        <f>AVERAGE(Y15:Z15)</f>
        <v>#DIV/0!</v>
      </c>
      <c r="AB15" s="51" t="e">
        <f>T15-AA15</f>
        <v>#DIV/0!</v>
      </c>
      <c r="AC15" s="74" t="e">
        <f t="shared" si="1"/>
        <v>#DIV/0!</v>
      </c>
      <c r="AD15" s="70"/>
      <c r="AE15" s="75" t="e">
        <f t="shared" si="2"/>
        <v>#DIV/0!</v>
      </c>
    </row>
    <row r="16" spans="1:31" ht="32.25">
      <c r="A16" s="4"/>
      <c r="B16" s="45"/>
      <c r="C16" s="46"/>
      <c r="D16" s="50"/>
      <c r="E16" s="63"/>
      <c r="F16" s="52"/>
      <c r="G16" s="52"/>
      <c r="H16" s="51" t="e">
        <f aca="true" t="shared" si="3" ref="H16:H30">AVERAGE(F16:G16)</f>
        <v>#DIV/0!</v>
      </c>
      <c r="I16" s="76" t="e">
        <f t="shared" si="0"/>
        <v>#DIV/0!</v>
      </c>
      <c r="J16" s="60"/>
      <c r="K16" s="52"/>
      <c r="L16" s="52"/>
      <c r="M16" s="52" t="e">
        <f aca="true" t="shared" si="4" ref="M16:M30">AVERAGE(K16:L16)</f>
        <v>#DIV/0!</v>
      </c>
      <c r="N16" s="61" t="e">
        <f aca="true" t="shared" si="5" ref="N16:N30">J16-M16</f>
        <v>#DIV/0!</v>
      </c>
      <c r="O16" s="60"/>
      <c r="P16" s="52"/>
      <c r="Q16" s="52"/>
      <c r="R16" s="52" t="e">
        <f aca="true" t="shared" si="6" ref="R16:R30">AVERAGE(P16:Q16)</f>
        <v>#DIV/0!</v>
      </c>
      <c r="S16" s="62" t="e">
        <f aca="true" t="shared" si="7" ref="S16:S30">+O16-R16</f>
        <v>#DIV/0!</v>
      </c>
      <c r="T16" s="63"/>
      <c r="U16" s="52"/>
      <c r="V16" s="52"/>
      <c r="W16" s="51" t="e">
        <f aca="true" t="shared" si="8" ref="W16:W30">AVERAGE(U16:V16)</f>
        <v>#DIV/0!</v>
      </c>
      <c r="X16" s="51" t="e">
        <f aca="true" t="shared" si="9" ref="X16:X30">T16-W16</f>
        <v>#DIV/0!</v>
      </c>
      <c r="Y16" s="52"/>
      <c r="Z16" s="52"/>
      <c r="AA16" s="51" t="e">
        <f aca="true" t="shared" si="10" ref="AA16:AA30">AVERAGE(Y16:Z16)</f>
        <v>#DIV/0!</v>
      </c>
      <c r="AB16" s="51" t="e">
        <f aca="true" t="shared" si="11" ref="AB16:AB30">T16-AA16</f>
        <v>#DIV/0!</v>
      </c>
      <c r="AC16" s="74" t="e">
        <f t="shared" si="1"/>
        <v>#DIV/0!</v>
      </c>
      <c r="AD16" s="70"/>
      <c r="AE16" s="75" t="e">
        <f t="shared" si="2"/>
        <v>#DIV/0!</v>
      </c>
    </row>
    <row r="17" spans="1:31" ht="32.25">
      <c r="A17" s="4"/>
      <c r="B17" s="45"/>
      <c r="C17" s="46"/>
      <c r="D17" s="50"/>
      <c r="E17" s="63"/>
      <c r="F17" s="52"/>
      <c r="G17" s="52"/>
      <c r="H17" s="51" t="e">
        <f t="shared" si="3"/>
        <v>#DIV/0!</v>
      </c>
      <c r="I17" s="76" t="e">
        <f t="shared" si="0"/>
        <v>#DIV/0!</v>
      </c>
      <c r="J17" s="60"/>
      <c r="K17" s="52"/>
      <c r="L17" s="52"/>
      <c r="M17" s="52" t="e">
        <f t="shared" si="4"/>
        <v>#DIV/0!</v>
      </c>
      <c r="N17" s="61" t="e">
        <f t="shared" si="5"/>
        <v>#DIV/0!</v>
      </c>
      <c r="O17" s="60"/>
      <c r="P17" s="52"/>
      <c r="Q17" s="52"/>
      <c r="R17" s="52" t="e">
        <f t="shared" si="6"/>
        <v>#DIV/0!</v>
      </c>
      <c r="S17" s="62" t="e">
        <f t="shared" si="7"/>
        <v>#DIV/0!</v>
      </c>
      <c r="T17" s="63"/>
      <c r="U17" s="52"/>
      <c r="V17" s="52"/>
      <c r="W17" s="51" t="e">
        <f t="shared" si="8"/>
        <v>#DIV/0!</v>
      </c>
      <c r="X17" s="51" t="e">
        <f t="shared" si="9"/>
        <v>#DIV/0!</v>
      </c>
      <c r="Y17" s="52"/>
      <c r="Z17" s="52"/>
      <c r="AA17" s="51" t="e">
        <f t="shared" si="10"/>
        <v>#DIV/0!</v>
      </c>
      <c r="AB17" s="51" t="e">
        <f t="shared" si="11"/>
        <v>#DIV/0!</v>
      </c>
      <c r="AC17" s="74" t="e">
        <f t="shared" si="1"/>
        <v>#DIV/0!</v>
      </c>
      <c r="AD17" s="70"/>
      <c r="AE17" s="75" t="e">
        <f t="shared" si="2"/>
        <v>#DIV/0!</v>
      </c>
    </row>
    <row r="18" spans="1:31" ht="32.25">
      <c r="A18" s="4"/>
      <c r="B18" s="45"/>
      <c r="C18" s="46"/>
      <c r="D18" s="50"/>
      <c r="E18" s="63"/>
      <c r="F18" s="52"/>
      <c r="G18" s="52"/>
      <c r="H18" s="51" t="e">
        <f t="shared" si="3"/>
        <v>#DIV/0!</v>
      </c>
      <c r="I18" s="76" t="e">
        <f t="shared" si="0"/>
        <v>#DIV/0!</v>
      </c>
      <c r="J18" s="60"/>
      <c r="K18" s="52"/>
      <c r="L18" s="52"/>
      <c r="M18" s="52" t="e">
        <f t="shared" si="4"/>
        <v>#DIV/0!</v>
      </c>
      <c r="N18" s="61" t="e">
        <f t="shared" si="5"/>
        <v>#DIV/0!</v>
      </c>
      <c r="O18" s="60"/>
      <c r="P18" s="52"/>
      <c r="Q18" s="52"/>
      <c r="R18" s="52" t="e">
        <f t="shared" si="6"/>
        <v>#DIV/0!</v>
      </c>
      <c r="S18" s="62" t="e">
        <f t="shared" si="7"/>
        <v>#DIV/0!</v>
      </c>
      <c r="T18" s="63"/>
      <c r="U18" s="52"/>
      <c r="V18" s="52"/>
      <c r="W18" s="51" t="e">
        <f t="shared" si="8"/>
        <v>#DIV/0!</v>
      </c>
      <c r="X18" s="51" t="e">
        <f t="shared" si="9"/>
        <v>#DIV/0!</v>
      </c>
      <c r="Y18" s="52"/>
      <c r="Z18" s="52"/>
      <c r="AA18" s="51" t="e">
        <f t="shared" si="10"/>
        <v>#DIV/0!</v>
      </c>
      <c r="AB18" s="51" t="e">
        <f t="shared" si="11"/>
        <v>#DIV/0!</v>
      </c>
      <c r="AC18" s="74" t="e">
        <f t="shared" si="1"/>
        <v>#DIV/0!</v>
      </c>
      <c r="AD18" s="70"/>
      <c r="AE18" s="75" t="e">
        <f t="shared" si="2"/>
        <v>#DIV/0!</v>
      </c>
    </row>
    <row r="19" spans="1:31" ht="32.25">
      <c r="A19" s="4"/>
      <c r="B19" s="49"/>
      <c r="C19" s="49"/>
      <c r="D19" s="50"/>
      <c r="E19" s="63"/>
      <c r="F19" s="52"/>
      <c r="G19" s="52"/>
      <c r="H19" s="51" t="e">
        <f t="shared" si="3"/>
        <v>#DIV/0!</v>
      </c>
      <c r="I19" s="76" t="e">
        <f t="shared" si="0"/>
        <v>#DIV/0!</v>
      </c>
      <c r="J19" s="60"/>
      <c r="K19" s="52"/>
      <c r="L19" s="52"/>
      <c r="M19" s="52" t="e">
        <f t="shared" si="4"/>
        <v>#DIV/0!</v>
      </c>
      <c r="N19" s="61" t="e">
        <f t="shared" si="5"/>
        <v>#DIV/0!</v>
      </c>
      <c r="O19" s="60"/>
      <c r="P19" s="52"/>
      <c r="Q19" s="52"/>
      <c r="R19" s="52" t="e">
        <f t="shared" si="6"/>
        <v>#DIV/0!</v>
      </c>
      <c r="S19" s="62" t="e">
        <f t="shared" si="7"/>
        <v>#DIV/0!</v>
      </c>
      <c r="T19" s="63"/>
      <c r="U19" s="52"/>
      <c r="V19" s="52"/>
      <c r="W19" s="51" t="e">
        <f t="shared" si="8"/>
        <v>#DIV/0!</v>
      </c>
      <c r="X19" s="51" t="e">
        <f t="shared" si="9"/>
        <v>#DIV/0!</v>
      </c>
      <c r="Y19" s="52"/>
      <c r="Z19" s="52"/>
      <c r="AA19" s="51" t="e">
        <f t="shared" si="10"/>
        <v>#DIV/0!</v>
      </c>
      <c r="AB19" s="51" t="e">
        <f t="shared" si="11"/>
        <v>#DIV/0!</v>
      </c>
      <c r="AC19" s="74" t="e">
        <f t="shared" si="1"/>
        <v>#DIV/0!</v>
      </c>
      <c r="AD19" s="70"/>
      <c r="AE19" s="75" t="e">
        <f t="shared" si="2"/>
        <v>#DIV/0!</v>
      </c>
    </row>
    <row r="20" spans="1:31" ht="32.25">
      <c r="A20" s="4"/>
      <c r="B20" s="49"/>
      <c r="C20" s="46"/>
      <c r="D20" s="50"/>
      <c r="E20" s="63"/>
      <c r="F20" s="52"/>
      <c r="G20" s="52"/>
      <c r="H20" s="51" t="e">
        <f t="shared" si="3"/>
        <v>#DIV/0!</v>
      </c>
      <c r="I20" s="76" t="e">
        <f t="shared" si="0"/>
        <v>#DIV/0!</v>
      </c>
      <c r="J20" s="60"/>
      <c r="K20" s="52"/>
      <c r="L20" s="52"/>
      <c r="M20" s="52" t="e">
        <f t="shared" si="4"/>
        <v>#DIV/0!</v>
      </c>
      <c r="N20" s="61" t="e">
        <f t="shared" si="5"/>
        <v>#DIV/0!</v>
      </c>
      <c r="O20" s="60"/>
      <c r="P20" s="52"/>
      <c r="Q20" s="52"/>
      <c r="R20" s="52" t="e">
        <f t="shared" si="6"/>
        <v>#DIV/0!</v>
      </c>
      <c r="S20" s="62" t="e">
        <f t="shared" si="7"/>
        <v>#DIV/0!</v>
      </c>
      <c r="T20" s="63"/>
      <c r="U20" s="52"/>
      <c r="V20" s="52"/>
      <c r="W20" s="51" t="e">
        <f t="shared" si="8"/>
        <v>#DIV/0!</v>
      </c>
      <c r="X20" s="51" t="e">
        <f t="shared" si="9"/>
        <v>#DIV/0!</v>
      </c>
      <c r="Y20" s="52"/>
      <c r="Z20" s="52"/>
      <c r="AA20" s="51" t="e">
        <f t="shared" si="10"/>
        <v>#DIV/0!</v>
      </c>
      <c r="AB20" s="51" t="e">
        <f t="shared" si="11"/>
        <v>#DIV/0!</v>
      </c>
      <c r="AC20" s="74" t="e">
        <f t="shared" si="1"/>
        <v>#DIV/0!</v>
      </c>
      <c r="AD20" s="70"/>
      <c r="AE20" s="75" t="e">
        <f t="shared" si="2"/>
        <v>#DIV/0!</v>
      </c>
    </row>
    <row r="21" spans="1:31" ht="32.25">
      <c r="A21" s="4"/>
      <c r="B21" s="45"/>
      <c r="C21" s="46"/>
      <c r="D21" s="50"/>
      <c r="E21" s="63"/>
      <c r="F21" s="52"/>
      <c r="G21" s="52"/>
      <c r="H21" s="51" t="e">
        <f t="shared" si="3"/>
        <v>#DIV/0!</v>
      </c>
      <c r="I21" s="76" t="e">
        <f t="shared" si="0"/>
        <v>#DIV/0!</v>
      </c>
      <c r="J21" s="60"/>
      <c r="K21" s="52"/>
      <c r="L21" s="52"/>
      <c r="M21" s="52" t="e">
        <f t="shared" si="4"/>
        <v>#DIV/0!</v>
      </c>
      <c r="N21" s="61" t="e">
        <f t="shared" si="5"/>
        <v>#DIV/0!</v>
      </c>
      <c r="O21" s="60"/>
      <c r="P21" s="52"/>
      <c r="Q21" s="52"/>
      <c r="R21" s="52" t="e">
        <f t="shared" si="6"/>
        <v>#DIV/0!</v>
      </c>
      <c r="S21" s="62" t="e">
        <f t="shared" si="7"/>
        <v>#DIV/0!</v>
      </c>
      <c r="T21" s="63"/>
      <c r="U21" s="52"/>
      <c r="V21" s="52"/>
      <c r="W21" s="51" t="e">
        <f t="shared" si="8"/>
        <v>#DIV/0!</v>
      </c>
      <c r="X21" s="51" t="e">
        <f t="shared" si="9"/>
        <v>#DIV/0!</v>
      </c>
      <c r="Y21" s="52"/>
      <c r="Z21" s="52"/>
      <c r="AA21" s="51" t="e">
        <f t="shared" si="10"/>
        <v>#DIV/0!</v>
      </c>
      <c r="AB21" s="51" t="e">
        <f t="shared" si="11"/>
        <v>#DIV/0!</v>
      </c>
      <c r="AC21" s="74" t="e">
        <f t="shared" si="1"/>
        <v>#DIV/0!</v>
      </c>
      <c r="AD21" s="70"/>
      <c r="AE21" s="75" t="e">
        <f t="shared" si="2"/>
        <v>#DIV/0!</v>
      </c>
    </row>
    <row r="22" spans="1:31" ht="32.25">
      <c r="A22" s="4"/>
      <c r="B22" s="45"/>
      <c r="C22" s="46"/>
      <c r="D22" s="50"/>
      <c r="E22" s="63"/>
      <c r="F22" s="52"/>
      <c r="G22" s="52"/>
      <c r="H22" s="51" t="e">
        <f t="shared" si="3"/>
        <v>#DIV/0!</v>
      </c>
      <c r="I22" s="76" t="e">
        <f t="shared" si="0"/>
        <v>#DIV/0!</v>
      </c>
      <c r="J22" s="60"/>
      <c r="K22" s="52"/>
      <c r="L22" s="52"/>
      <c r="M22" s="52" t="e">
        <f t="shared" si="4"/>
        <v>#DIV/0!</v>
      </c>
      <c r="N22" s="61" t="e">
        <f t="shared" si="5"/>
        <v>#DIV/0!</v>
      </c>
      <c r="O22" s="60"/>
      <c r="P22" s="52"/>
      <c r="Q22" s="52"/>
      <c r="R22" s="52" t="e">
        <f t="shared" si="6"/>
        <v>#DIV/0!</v>
      </c>
      <c r="S22" s="62" t="e">
        <f t="shared" si="7"/>
        <v>#DIV/0!</v>
      </c>
      <c r="T22" s="63"/>
      <c r="U22" s="52"/>
      <c r="V22" s="52"/>
      <c r="W22" s="51" t="e">
        <f t="shared" si="8"/>
        <v>#DIV/0!</v>
      </c>
      <c r="X22" s="51" t="e">
        <f t="shared" si="9"/>
        <v>#DIV/0!</v>
      </c>
      <c r="Y22" s="52"/>
      <c r="Z22" s="52"/>
      <c r="AA22" s="51" t="e">
        <f t="shared" si="10"/>
        <v>#DIV/0!</v>
      </c>
      <c r="AB22" s="51" t="e">
        <f t="shared" si="11"/>
        <v>#DIV/0!</v>
      </c>
      <c r="AC22" s="74" t="e">
        <f t="shared" si="1"/>
        <v>#DIV/0!</v>
      </c>
      <c r="AD22" s="70"/>
      <c r="AE22" s="75" t="e">
        <f t="shared" si="2"/>
        <v>#DIV/0!</v>
      </c>
    </row>
    <row r="23" spans="1:31" ht="32.25">
      <c r="A23" s="4"/>
      <c r="B23" s="45"/>
      <c r="C23" s="46"/>
      <c r="D23" s="50"/>
      <c r="E23" s="63"/>
      <c r="F23" s="52"/>
      <c r="G23" s="52"/>
      <c r="H23" s="51" t="e">
        <f t="shared" si="3"/>
        <v>#DIV/0!</v>
      </c>
      <c r="I23" s="76" t="e">
        <f t="shared" si="0"/>
        <v>#DIV/0!</v>
      </c>
      <c r="J23" s="60"/>
      <c r="K23" s="52"/>
      <c r="L23" s="52"/>
      <c r="M23" s="52" t="e">
        <f t="shared" si="4"/>
        <v>#DIV/0!</v>
      </c>
      <c r="N23" s="61" t="e">
        <f t="shared" si="5"/>
        <v>#DIV/0!</v>
      </c>
      <c r="O23" s="60"/>
      <c r="P23" s="52"/>
      <c r="Q23" s="52"/>
      <c r="R23" s="52" t="e">
        <f t="shared" si="6"/>
        <v>#DIV/0!</v>
      </c>
      <c r="S23" s="62" t="e">
        <f t="shared" si="7"/>
        <v>#DIV/0!</v>
      </c>
      <c r="T23" s="63"/>
      <c r="U23" s="52"/>
      <c r="V23" s="52"/>
      <c r="W23" s="51" t="e">
        <f t="shared" si="8"/>
        <v>#DIV/0!</v>
      </c>
      <c r="X23" s="51" t="e">
        <f t="shared" si="9"/>
        <v>#DIV/0!</v>
      </c>
      <c r="Y23" s="52"/>
      <c r="Z23" s="52"/>
      <c r="AA23" s="51" t="e">
        <f t="shared" si="10"/>
        <v>#DIV/0!</v>
      </c>
      <c r="AB23" s="51" t="e">
        <f t="shared" si="11"/>
        <v>#DIV/0!</v>
      </c>
      <c r="AC23" s="74" t="e">
        <f t="shared" si="1"/>
        <v>#DIV/0!</v>
      </c>
      <c r="AD23" s="70"/>
      <c r="AE23" s="75" t="e">
        <f t="shared" si="2"/>
        <v>#DIV/0!</v>
      </c>
    </row>
    <row r="24" spans="1:31" ht="32.25">
      <c r="A24" s="4"/>
      <c r="B24" s="49"/>
      <c r="C24" s="49"/>
      <c r="D24" s="50"/>
      <c r="E24" s="63"/>
      <c r="F24" s="52"/>
      <c r="G24" s="52"/>
      <c r="H24" s="51" t="e">
        <f t="shared" si="3"/>
        <v>#DIV/0!</v>
      </c>
      <c r="I24" s="76" t="e">
        <f t="shared" si="0"/>
        <v>#DIV/0!</v>
      </c>
      <c r="J24" s="60"/>
      <c r="K24" s="52"/>
      <c r="L24" s="52"/>
      <c r="M24" s="52" t="e">
        <f t="shared" si="4"/>
        <v>#DIV/0!</v>
      </c>
      <c r="N24" s="61" t="e">
        <f t="shared" si="5"/>
        <v>#DIV/0!</v>
      </c>
      <c r="O24" s="60"/>
      <c r="P24" s="52"/>
      <c r="Q24" s="52"/>
      <c r="R24" s="52" t="e">
        <f t="shared" si="6"/>
        <v>#DIV/0!</v>
      </c>
      <c r="S24" s="62" t="e">
        <f t="shared" si="7"/>
        <v>#DIV/0!</v>
      </c>
      <c r="T24" s="63"/>
      <c r="U24" s="52"/>
      <c r="V24" s="52"/>
      <c r="W24" s="51" t="e">
        <f t="shared" si="8"/>
        <v>#DIV/0!</v>
      </c>
      <c r="X24" s="51" t="e">
        <f t="shared" si="9"/>
        <v>#DIV/0!</v>
      </c>
      <c r="Y24" s="52"/>
      <c r="Z24" s="52"/>
      <c r="AA24" s="51" t="e">
        <f t="shared" si="10"/>
        <v>#DIV/0!</v>
      </c>
      <c r="AB24" s="51" t="e">
        <f t="shared" si="11"/>
        <v>#DIV/0!</v>
      </c>
      <c r="AC24" s="74" t="e">
        <f t="shared" si="1"/>
        <v>#DIV/0!</v>
      </c>
      <c r="AD24" s="70"/>
      <c r="AE24" s="75" t="e">
        <f t="shared" si="2"/>
        <v>#DIV/0!</v>
      </c>
    </row>
    <row r="25" spans="1:31" ht="32.25">
      <c r="A25" s="4"/>
      <c r="B25" s="49"/>
      <c r="C25" s="46"/>
      <c r="D25" s="50"/>
      <c r="E25" s="63"/>
      <c r="F25" s="52"/>
      <c r="G25" s="52"/>
      <c r="H25" s="51" t="e">
        <f t="shared" si="3"/>
        <v>#DIV/0!</v>
      </c>
      <c r="I25" s="76" t="e">
        <f t="shared" si="0"/>
        <v>#DIV/0!</v>
      </c>
      <c r="J25" s="60"/>
      <c r="K25" s="52"/>
      <c r="L25" s="52"/>
      <c r="M25" s="52" t="e">
        <f t="shared" si="4"/>
        <v>#DIV/0!</v>
      </c>
      <c r="N25" s="61" t="e">
        <f t="shared" si="5"/>
        <v>#DIV/0!</v>
      </c>
      <c r="O25" s="60"/>
      <c r="P25" s="52"/>
      <c r="Q25" s="52"/>
      <c r="R25" s="52" t="e">
        <f t="shared" si="6"/>
        <v>#DIV/0!</v>
      </c>
      <c r="S25" s="62" t="e">
        <f t="shared" si="7"/>
        <v>#DIV/0!</v>
      </c>
      <c r="T25" s="63"/>
      <c r="U25" s="52"/>
      <c r="V25" s="52"/>
      <c r="W25" s="51" t="e">
        <f t="shared" si="8"/>
        <v>#DIV/0!</v>
      </c>
      <c r="X25" s="51" t="e">
        <f t="shared" si="9"/>
        <v>#DIV/0!</v>
      </c>
      <c r="Y25" s="52"/>
      <c r="Z25" s="52"/>
      <c r="AA25" s="51" t="e">
        <f t="shared" si="10"/>
        <v>#DIV/0!</v>
      </c>
      <c r="AB25" s="51" t="e">
        <f t="shared" si="11"/>
        <v>#DIV/0!</v>
      </c>
      <c r="AC25" s="74" t="e">
        <f t="shared" si="1"/>
        <v>#DIV/0!</v>
      </c>
      <c r="AD25" s="70"/>
      <c r="AE25" s="75" t="e">
        <f t="shared" si="2"/>
        <v>#DIV/0!</v>
      </c>
    </row>
    <row r="26" spans="1:31" ht="32.25">
      <c r="A26" s="4"/>
      <c r="B26" s="45"/>
      <c r="C26" s="46"/>
      <c r="D26" s="50"/>
      <c r="E26" s="63"/>
      <c r="F26" s="52"/>
      <c r="G26" s="52"/>
      <c r="H26" s="51" t="e">
        <f t="shared" si="3"/>
        <v>#DIV/0!</v>
      </c>
      <c r="I26" s="76" t="e">
        <f t="shared" si="0"/>
        <v>#DIV/0!</v>
      </c>
      <c r="J26" s="60"/>
      <c r="K26" s="52"/>
      <c r="L26" s="52"/>
      <c r="M26" s="52" t="e">
        <f t="shared" si="4"/>
        <v>#DIV/0!</v>
      </c>
      <c r="N26" s="61" t="e">
        <f t="shared" si="5"/>
        <v>#DIV/0!</v>
      </c>
      <c r="O26" s="60"/>
      <c r="P26" s="52"/>
      <c r="Q26" s="52"/>
      <c r="R26" s="52" t="e">
        <f t="shared" si="6"/>
        <v>#DIV/0!</v>
      </c>
      <c r="S26" s="62" t="e">
        <f t="shared" si="7"/>
        <v>#DIV/0!</v>
      </c>
      <c r="T26" s="63"/>
      <c r="U26" s="52"/>
      <c r="V26" s="52"/>
      <c r="W26" s="51" t="e">
        <f t="shared" si="8"/>
        <v>#DIV/0!</v>
      </c>
      <c r="X26" s="51" t="e">
        <f t="shared" si="9"/>
        <v>#DIV/0!</v>
      </c>
      <c r="Y26" s="52"/>
      <c r="Z26" s="52"/>
      <c r="AA26" s="51" t="e">
        <f t="shared" si="10"/>
        <v>#DIV/0!</v>
      </c>
      <c r="AB26" s="51" t="e">
        <f t="shared" si="11"/>
        <v>#DIV/0!</v>
      </c>
      <c r="AC26" s="74" t="e">
        <f t="shared" si="1"/>
        <v>#DIV/0!</v>
      </c>
      <c r="AD26" s="70"/>
      <c r="AE26" s="75" t="e">
        <f t="shared" si="2"/>
        <v>#DIV/0!</v>
      </c>
    </row>
    <row r="27" spans="1:31" ht="32.25">
      <c r="A27" s="4"/>
      <c r="B27" s="45"/>
      <c r="C27" s="46"/>
      <c r="D27" s="50"/>
      <c r="E27" s="63"/>
      <c r="F27" s="52"/>
      <c r="G27" s="52"/>
      <c r="H27" s="51" t="e">
        <f t="shared" si="3"/>
        <v>#DIV/0!</v>
      </c>
      <c r="I27" s="76" t="e">
        <f t="shared" si="0"/>
        <v>#DIV/0!</v>
      </c>
      <c r="J27" s="60"/>
      <c r="K27" s="52"/>
      <c r="L27" s="52"/>
      <c r="M27" s="52" t="e">
        <f t="shared" si="4"/>
        <v>#DIV/0!</v>
      </c>
      <c r="N27" s="61" t="e">
        <f t="shared" si="5"/>
        <v>#DIV/0!</v>
      </c>
      <c r="O27" s="60"/>
      <c r="P27" s="52"/>
      <c r="Q27" s="52"/>
      <c r="R27" s="52" t="e">
        <f t="shared" si="6"/>
        <v>#DIV/0!</v>
      </c>
      <c r="S27" s="62" t="e">
        <f t="shared" si="7"/>
        <v>#DIV/0!</v>
      </c>
      <c r="T27" s="63"/>
      <c r="U27" s="52"/>
      <c r="V27" s="52"/>
      <c r="W27" s="51" t="e">
        <f t="shared" si="8"/>
        <v>#DIV/0!</v>
      </c>
      <c r="X27" s="51" t="e">
        <f t="shared" si="9"/>
        <v>#DIV/0!</v>
      </c>
      <c r="Y27" s="52"/>
      <c r="Z27" s="52"/>
      <c r="AA27" s="51" t="e">
        <f t="shared" si="10"/>
        <v>#DIV/0!</v>
      </c>
      <c r="AB27" s="51" t="e">
        <f t="shared" si="11"/>
        <v>#DIV/0!</v>
      </c>
      <c r="AC27" s="74" t="e">
        <f t="shared" si="1"/>
        <v>#DIV/0!</v>
      </c>
      <c r="AD27" s="70"/>
      <c r="AE27" s="75" t="e">
        <f t="shared" si="2"/>
        <v>#DIV/0!</v>
      </c>
    </row>
    <row r="28" spans="1:31" ht="32.25">
      <c r="A28" s="4"/>
      <c r="B28" s="45"/>
      <c r="C28" s="46"/>
      <c r="D28" s="50"/>
      <c r="E28" s="63"/>
      <c r="F28" s="52"/>
      <c r="G28" s="52"/>
      <c r="H28" s="51" t="e">
        <f t="shared" si="3"/>
        <v>#DIV/0!</v>
      </c>
      <c r="I28" s="76" t="e">
        <f t="shared" si="0"/>
        <v>#DIV/0!</v>
      </c>
      <c r="J28" s="60"/>
      <c r="K28" s="52"/>
      <c r="L28" s="52"/>
      <c r="M28" s="52" t="e">
        <f t="shared" si="4"/>
        <v>#DIV/0!</v>
      </c>
      <c r="N28" s="61" t="e">
        <f t="shared" si="5"/>
        <v>#DIV/0!</v>
      </c>
      <c r="O28" s="60"/>
      <c r="P28" s="52"/>
      <c r="Q28" s="52"/>
      <c r="R28" s="52" t="e">
        <f t="shared" si="6"/>
        <v>#DIV/0!</v>
      </c>
      <c r="S28" s="62" t="e">
        <f t="shared" si="7"/>
        <v>#DIV/0!</v>
      </c>
      <c r="T28" s="63"/>
      <c r="U28" s="52"/>
      <c r="V28" s="52"/>
      <c r="W28" s="51" t="e">
        <f t="shared" si="8"/>
        <v>#DIV/0!</v>
      </c>
      <c r="X28" s="51" t="e">
        <f t="shared" si="9"/>
        <v>#DIV/0!</v>
      </c>
      <c r="Y28" s="52"/>
      <c r="Z28" s="52"/>
      <c r="AA28" s="51" t="e">
        <f t="shared" si="10"/>
        <v>#DIV/0!</v>
      </c>
      <c r="AB28" s="51" t="e">
        <f t="shared" si="11"/>
        <v>#DIV/0!</v>
      </c>
      <c r="AC28" s="74" t="e">
        <f t="shared" si="1"/>
        <v>#DIV/0!</v>
      </c>
      <c r="AD28" s="70"/>
      <c r="AE28" s="75" t="e">
        <f t="shared" si="2"/>
        <v>#DIV/0!</v>
      </c>
    </row>
    <row r="29" spans="1:31" ht="32.25">
      <c r="A29" s="4"/>
      <c r="B29" s="49"/>
      <c r="C29" s="49"/>
      <c r="D29" s="50"/>
      <c r="E29" s="63"/>
      <c r="F29" s="52"/>
      <c r="G29" s="52"/>
      <c r="H29" s="51" t="e">
        <f t="shared" si="3"/>
        <v>#DIV/0!</v>
      </c>
      <c r="I29" s="76" t="e">
        <f t="shared" si="0"/>
        <v>#DIV/0!</v>
      </c>
      <c r="J29" s="60"/>
      <c r="K29" s="52"/>
      <c r="L29" s="52"/>
      <c r="M29" s="52" t="e">
        <f t="shared" si="4"/>
        <v>#DIV/0!</v>
      </c>
      <c r="N29" s="61" t="e">
        <f t="shared" si="5"/>
        <v>#DIV/0!</v>
      </c>
      <c r="O29" s="60"/>
      <c r="P29" s="52"/>
      <c r="Q29" s="52"/>
      <c r="R29" s="52" t="e">
        <f t="shared" si="6"/>
        <v>#DIV/0!</v>
      </c>
      <c r="S29" s="62" t="e">
        <f t="shared" si="7"/>
        <v>#DIV/0!</v>
      </c>
      <c r="T29" s="63"/>
      <c r="U29" s="52"/>
      <c r="V29" s="52"/>
      <c r="W29" s="51" t="e">
        <f t="shared" si="8"/>
        <v>#DIV/0!</v>
      </c>
      <c r="X29" s="51" t="e">
        <f t="shared" si="9"/>
        <v>#DIV/0!</v>
      </c>
      <c r="Y29" s="52"/>
      <c r="Z29" s="52"/>
      <c r="AA29" s="51" t="e">
        <f t="shared" si="10"/>
        <v>#DIV/0!</v>
      </c>
      <c r="AB29" s="51" t="e">
        <f t="shared" si="11"/>
        <v>#DIV/0!</v>
      </c>
      <c r="AC29" s="74" t="e">
        <f t="shared" si="1"/>
        <v>#DIV/0!</v>
      </c>
      <c r="AD29" s="70"/>
      <c r="AE29" s="75" t="e">
        <f t="shared" si="2"/>
        <v>#DIV/0!</v>
      </c>
    </row>
    <row r="30" spans="1:31" ht="32.25">
      <c r="A30" s="4"/>
      <c r="B30" s="49"/>
      <c r="C30" s="46"/>
      <c r="D30" s="50"/>
      <c r="E30" s="63"/>
      <c r="F30" s="52"/>
      <c r="G30" s="52"/>
      <c r="H30" s="51" t="e">
        <f t="shared" si="3"/>
        <v>#DIV/0!</v>
      </c>
      <c r="I30" s="76" t="e">
        <f t="shared" si="0"/>
        <v>#DIV/0!</v>
      </c>
      <c r="J30" s="60"/>
      <c r="K30" s="52"/>
      <c r="L30" s="52"/>
      <c r="M30" s="52" t="e">
        <f t="shared" si="4"/>
        <v>#DIV/0!</v>
      </c>
      <c r="N30" s="61" t="e">
        <f t="shared" si="5"/>
        <v>#DIV/0!</v>
      </c>
      <c r="O30" s="60"/>
      <c r="P30" s="52"/>
      <c r="Q30" s="52"/>
      <c r="R30" s="52" t="e">
        <f t="shared" si="6"/>
        <v>#DIV/0!</v>
      </c>
      <c r="S30" s="62" t="e">
        <f t="shared" si="7"/>
        <v>#DIV/0!</v>
      </c>
      <c r="T30" s="63"/>
      <c r="U30" s="52"/>
      <c r="V30" s="52"/>
      <c r="W30" s="51" t="e">
        <f t="shared" si="8"/>
        <v>#DIV/0!</v>
      </c>
      <c r="X30" s="51" t="e">
        <f t="shared" si="9"/>
        <v>#DIV/0!</v>
      </c>
      <c r="Y30" s="52"/>
      <c r="Z30" s="52"/>
      <c r="AA30" s="51" t="e">
        <f t="shared" si="10"/>
        <v>#DIV/0!</v>
      </c>
      <c r="AB30" s="51" t="e">
        <f t="shared" si="11"/>
        <v>#DIV/0!</v>
      </c>
      <c r="AC30" s="74" t="e">
        <f t="shared" si="1"/>
        <v>#DIV/0!</v>
      </c>
      <c r="AD30" s="70"/>
      <c r="AE30" s="75" t="e">
        <f t="shared" si="2"/>
        <v>#DIV/0!</v>
      </c>
    </row>
  </sheetData>
  <sheetProtection/>
  <mergeCells count="16">
    <mergeCell ref="O9:S9"/>
    <mergeCell ref="T9:AC9"/>
    <mergeCell ref="AD9:AD10"/>
    <mergeCell ref="F10:G10"/>
    <mergeCell ref="K10:L10"/>
    <mergeCell ref="P10:Q10"/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</mergeCells>
  <printOptions/>
  <pageMargins left="0.39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selection activeCell="A2" sqref="A2:AE32"/>
    </sheetView>
  </sheetViews>
  <sheetFormatPr defaultColWidth="9.140625" defaultRowHeight="15"/>
  <cols>
    <col min="1" max="1" width="4.7109375" style="0" customWidth="1"/>
    <col min="2" max="2" width="12.00390625" style="77" customWidth="1"/>
    <col min="3" max="3" width="10.00390625" style="77" customWidth="1"/>
    <col min="4" max="4" width="8.8515625" style="154" customWidth="1"/>
    <col min="5" max="13" width="2.28125" style="0" customWidth="1"/>
    <col min="15" max="18" width="2.7109375" style="0" customWidth="1"/>
    <col min="19" max="19" width="8.140625" style="0" customWidth="1"/>
    <col min="20" max="23" width="2.7109375" style="0" customWidth="1"/>
    <col min="24" max="24" width="7.7109375" style="0" customWidth="1"/>
    <col min="25" max="28" width="2.7109375" style="0" customWidth="1"/>
    <col min="29" max="29" width="8.00390625" style="0" customWidth="1"/>
    <col min="30" max="30" width="2.00390625" style="0" customWidth="1"/>
  </cols>
  <sheetData>
    <row r="1" spans="1:22" ht="15">
      <c r="A1" s="1"/>
      <c r="B1" s="85"/>
      <c r="C1" s="85"/>
      <c r="D1" s="1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5.75">
      <c r="A2" s="229" t="s">
        <v>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1"/>
    </row>
    <row r="3" spans="1:31" ht="15.75">
      <c r="A3" s="27"/>
      <c r="B3" s="79"/>
      <c r="C3" s="79"/>
      <c r="D3" s="1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6"/>
      <c r="X3" s="6"/>
      <c r="Y3" s="6"/>
      <c r="Z3" s="6"/>
      <c r="AA3" s="6"/>
      <c r="AB3" s="6"/>
      <c r="AC3" s="6"/>
      <c r="AD3" s="6"/>
      <c r="AE3" s="28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80"/>
      <c r="C5" s="80"/>
      <c r="D5" s="15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6"/>
      <c r="AA5" s="6"/>
      <c r="AB5" s="6"/>
      <c r="AC5" s="6"/>
      <c r="AD5" s="6"/>
      <c r="AE5" s="28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 customHeight="1">
      <c r="A7" s="229" t="s">
        <v>14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1"/>
    </row>
    <row r="8" spans="1:31" ht="15" customHeight="1" thickBot="1">
      <c r="A8" s="232"/>
      <c r="B8" s="233"/>
      <c r="C8" s="233"/>
      <c r="D8" s="233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233"/>
      <c r="AE8" s="234"/>
    </row>
    <row r="9" spans="1:31" ht="21" customHeight="1">
      <c r="A9" s="198" t="s">
        <v>19</v>
      </c>
      <c r="B9" s="200" t="s">
        <v>2</v>
      </c>
      <c r="C9" s="200" t="s">
        <v>3</v>
      </c>
      <c r="D9" s="202" t="s">
        <v>20</v>
      </c>
      <c r="E9" s="235" t="s">
        <v>24</v>
      </c>
      <c r="F9" s="236"/>
      <c r="G9" s="236"/>
      <c r="H9" s="236"/>
      <c r="I9" s="236"/>
      <c r="J9" s="236"/>
      <c r="K9" s="236"/>
      <c r="L9" s="236"/>
      <c r="M9" s="236"/>
      <c r="N9" s="237"/>
      <c r="O9" s="190" t="s">
        <v>13</v>
      </c>
      <c r="P9" s="191"/>
      <c r="Q9" s="191"/>
      <c r="R9" s="191"/>
      <c r="S9" s="192"/>
      <c r="T9" s="190" t="s">
        <v>6</v>
      </c>
      <c r="U9" s="191"/>
      <c r="V9" s="191"/>
      <c r="W9" s="191"/>
      <c r="X9" s="192"/>
      <c r="Y9" s="190" t="s">
        <v>7</v>
      </c>
      <c r="Z9" s="191"/>
      <c r="AA9" s="191"/>
      <c r="AB9" s="191"/>
      <c r="AC9" s="192"/>
      <c r="AD9" s="225" t="s">
        <v>8</v>
      </c>
      <c r="AE9" s="4" t="s">
        <v>25</v>
      </c>
    </row>
    <row r="10" spans="1:31" ht="64.5">
      <c r="A10" s="199"/>
      <c r="B10" s="201"/>
      <c r="C10" s="201"/>
      <c r="D10" s="203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72" t="s">
        <v>26</v>
      </c>
      <c r="P10" s="196" t="s">
        <v>30</v>
      </c>
      <c r="Q10" s="196"/>
      <c r="R10" s="67" t="s">
        <v>31</v>
      </c>
      <c r="S10" s="135" t="s">
        <v>21</v>
      </c>
      <c r="T10" s="112" t="s">
        <v>26</v>
      </c>
      <c r="U10" s="196" t="s">
        <v>30</v>
      </c>
      <c r="V10" s="196"/>
      <c r="W10" s="67" t="s">
        <v>31</v>
      </c>
      <c r="X10" s="113" t="s">
        <v>6</v>
      </c>
      <c r="Y10" s="72" t="s">
        <v>26</v>
      </c>
      <c r="Z10" s="197" t="s">
        <v>30</v>
      </c>
      <c r="AA10" s="197"/>
      <c r="AB10" s="67" t="s">
        <v>31</v>
      </c>
      <c r="AC10" s="113" t="s">
        <v>7</v>
      </c>
      <c r="AD10" s="225"/>
      <c r="AE10" s="11" t="s">
        <v>22</v>
      </c>
    </row>
    <row r="11" spans="1:31" ht="30">
      <c r="A11" s="162">
        <v>1</v>
      </c>
      <c r="B11" s="5" t="s">
        <v>136</v>
      </c>
      <c r="C11" s="44" t="s">
        <v>134</v>
      </c>
      <c r="D11" s="129">
        <v>37591</v>
      </c>
      <c r="E11" s="19">
        <v>15</v>
      </c>
      <c r="F11" s="20">
        <v>0.5</v>
      </c>
      <c r="G11" s="20">
        <v>0.6</v>
      </c>
      <c r="H11" s="21">
        <f aca="true" t="shared" si="0" ref="H11:H35">AVERAGE(F11:G11)</f>
        <v>0.55</v>
      </c>
      <c r="I11" s="21">
        <f aca="true" t="shared" si="1" ref="I11:I35">E11-H11</f>
        <v>14.45</v>
      </c>
      <c r="J11" s="20">
        <v>0.5</v>
      </c>
      <c r="K11" s="20">
        <v>0.6</v>
      </c>
      <c r="L11" s="21">
        <f aca="true" t="shared" si="2" ref="L11:L35">AVERAGE(J11:K11)</f>
        <v>0.55</v>
      </c>
      <c r="M11" s="35">
        <f aca="true" t="shared" si="3" ref="M11:M35">E11-L11</f>
        <v>14.45</v>
      </c>
      <c r="N11" s="40">
        <f aca="true" t="shared" si="4" ref="N11:N35">MAX(I11,M11)</f>
        <v>14.45</v>
      </c>
      <c r="O11" s="22">
        <v>15</v>
      </c>
      <c r="P11" s="20">
        <v>0.9</v>
      </c>
      <c r="Q11" s="20"/>
      <c r="R11" s="37">
        <f aca="true" t="shared" si="5" ref="R11:R35">AVERAGE(P11:Q11)</f>
        <v>0.9</v>
      </c>
      <c r="S11" s="41">
        <f aca="true" t="shared" si="6" ref="S11:S35">O11-R11</f>
        <v>14.1</v>
      </c>
      <c r="T11" s="22">
        <v>15</v>
      </c>
      <c r="U11" s="20">
        <v>0.6</v>
      </c>
      <c r="V11" s="20"/>
      <c r="W11" s="37">
        <f aca="true" t="shared" si="7" ref="W11:W35">AVERAGE(U11:V11)</f>
        <v>0.6</v>
      </c>
      <c r="X11" s="41">
        <f aca="true" t="shared" si="8" ref="X11:X35">T11-W11</f>
        <v>14.4</v>
      </c>
      <c r="Y11" s="22">
        <v>15</v>
      </c>
      <c r="Z11" s="20">
        <v>0.6</v>
      </c>
      <c r="AA11" s="20">
        <v>0.4</v>
      </c>
      <c r="AB11" s="37">
        <f aca="true" t="shared" si="9" ref="AB11:AB35">AVERAGE(Z11:AA11)</f>
        <v>0.5</v>
      </c>
      <c r="AC11" s="41">
        <f aca="true" t="shared" si="10" ref="AC11:AC35">+Y11-AB11</f>
        <v>14.5</v>
      </c>
      <c r="AD11" s="38"/>
      <c r="AE11" s="39">
        <f aca="true" t="shared" si="11" ref="AE11:AE27">SUM(N11+S11+X11+AC11-AD11)</f>
        <v>57.449999999999996</v>
      </c>
    </row>
    <row r="12" spans="1:31" ht="34.5" customHeight="1">
      <c r="A12" s="4" t="s">
        <v>198</v>
      </c>
      <c r="B12" s="5" t="s">
        <v>137</v>
      </c>
      <c r="C12" s="44" t="s">
        <v>134</v>
      </c>
      <c r="D12" s="129">
        <v>37896</v>
      </c>
      <c r="E12" s="19">
        <v>15</v>
      </c>
      <c r="F12" s="20">
        <v>0.1</v>
      </c>
      <c r="G12" s="20">
        <v>0.1</v>
      </c>
      <c r="H12" s="21">
        <f t="shared" si="0"/>
        <v>0.1</v>
      </c>
      <c r="I12" s="21">
        <f t="shared" si="1"/>
        <v>14.9</v>
      </c>
      <c r="J12" s="20">
        <v>0.1</v>
      </c>
      <c r="K12" s="20">
        <v>0.1</v>
      </c>
      <c r="L12" s="21">
        <f t="shared" si="2"/>
        <v>0.1</v>
      </c>
      <c r="M12" s="35">
        <f t="shared" si="3"/>
        <v>14.9</v>
      </c>
      <c r="N12" s="40">
        <f t="shared" si="4"/>
        <v>14.9</v>
      </c>
      <c r="O12" s="22">
        <v>15</v>
      </c>
      <c r="P12" s="20">
        <v>0.9</v>
      </c>
      <c r="Q12" s="20"/>
      <c r="R12" s="37">
        <f t="shared" si="5"/>
        <v>0.9</v>
      </c>
      <c r="S12" s="41">
        <f t="shared" si="6"/>
        <v>14.1</v>
      </c>
      <c r="T12" s="22">
        <v>15</v>
      </c>
      <c r="U12" s="20">
        <v>0.5</v>
      </c>
      <c r="V12" s="20"/>
      <c r="W12" s="37">
        <f t="shared" si="7"/>
        <v>0.5</v>
      </c>
      <c r="X12" s="41">
        <f t="shared" si="8"/>
        <v>14.5</v>
      </c>
      <c r="Y12" s="22">
        <v>15</v>
      </c>
      <c r="Z12" s="20">
        <v>1</v>
      </c>
      <c r="AA12" s="20">
        <v>1.1</v>
      </c>
      <c r="AB12" s="37">
        <f t="shared" si="9"/>
        <v>1.05</v>
      </c>
      <c r="AC12" s="41">
        <f t="shared" si="10"/>
        <v>13.95</v>
      </c>
      <c r="AD12" s="38"/>
      <c r="AE12" s="39">
        <f t="shared" si="11"/>
        <v>57.45</v>
      </c>
    </row>
    <row r="13" spans="1:31" ht="34.5" customHeight="1">
      <c r="A13" s="4">
        <v>3</v>
      </c>
      <c r="B13" s="5" t="s">
        <v>152</v>
      </c>
      <c r="C13" s="44" t="s">
        <v>138</v>
      </c>
      <c r="D13" s="129">
        <v>37448</v>
      </c>
      <c r="E13" s="19">
        <v>15</v>
      </c>
      <c r="F13" s="20">
        <v>0.6</v>
      </c>
      <c r="G13" s="20">
        <v>0.5</v>
      </c>
      <c r="H13" s="21">
        <f t="shared" si="0"/>
        <v>0.55</v>
      </c>
      <c r="I13" s="21">
        <f t="shared" si="1"/>
        <v>14.45</v>
      </c>
      <c r="J13" s="20">
        <v>0.6</v>
      </c>
      <c r="K13" s="20">
        <v>0.5</v>
      </c>
      <c r="L13" s="21">
        <f t="shared" si="2"/>
        <v>0.55</v>
      </c>
      <c r="M13" s="35">
        <f t="shared" si="3"/>
        <v>14.45</v>
      </c>
      <c r="N13" s="40">
        <f t="shared" si="4"/>
        <v>14.45</v>
      </c>
      <c r="O13" s="22">
        <v>15</v>
      </c>
      <c r="P13" s="20">
        <v>1.5</v>
      </c>
      <c r="Q13" s="20"/>
      <c r="R13" s="37">
        <f t="shared" si="5"/>
        <v>1.5</v>
      </c>
      <c r="S13" s="41">
        <f t="shared" si="6"/>
        <v>13.5</v>
      </c>
      <c r="T13" s="22">
        <v>15</v>
      </c>
      <c r="U13" s="20">
        <v>0.3</v>
      </c>
      <c r="V13" s="20"/>
      <c r="W13" s="37">
        <f t="shared" si="7"/>
        <v>0.3</v>
      </c>
      <c r="X13" s="41">
        <f t="shared" si="8"/>
        <v>14.7</v>
      </c>
      <c r="Y13" s="22">
        <v>15</v>
      </c>
      <c r="Z13" s="20">
        <v>0.4</v>
      </c>
      <c r="AA13" s="20">
        <v>0.4</v>
      </c>
      <c r="AB13" s="37">
        <f t="shared" si="9"/>
        <v>0.4</v>
      </c>
      <c r="AC13" s="41">
        <f t="shared" si="10"/>
        <v>14.6</v>
      </c>
      <c r="AD13" s="38"/>
      <c r="AE13" s="39">
        <f t="shared" si="11"/>
        <v>57.25</v>
      </c>
    </row>
    <row r="14" spans="1:31" ht="34.5" customHeight="1">
      <c r="A14" s="4">
        <v>4</v>
      </c>
      <c r="B14" s="5" t="s">
        <v>193</v>
      </c>
      <c r="C14" s="44" t="s">
        <v>178</v>
      </c>
      <c r="D14" s="129">
        <v>37342</v>
      </c>
      <c r="E14" s="19">
        <v>15</v>
      </c>
      <c r="F14" s="20">
        <v>1.1</v>
      </c>
      <c r="G14" s="20">
        <v>1.2</v>
      </c>
      <c r="H14" s="21">
        <f t="shared" si="0"/>
        <v>1.15</v>
      </c>
      <c r="I14" s="21">
        <f t="shared" si="1"/>
        <v>13.85</v>
      </c>
      <c r="J14" s="20">
        <v>1.1</v>
      </c>
      <c r="K14" s="20">
        <v>1.2</v>
      </c>
      <c r="L14" s="21">
        <f t="shared" si="2"/>
        <v>1.15</v>
      </c>
      <c r="M14" s="35">
        <f t="shared" si="3"/>
        <v>13.85</v>
      </c>
      <c r="N14" s="40">
        <f t="shared" si="4"/>
        <v>13.85</v>
      </c>
      <c r="O14" s="22">
        <v>15</v>
      </c>
      <c r="P14" s="20">
        <v>0.7</v>
      </c>
      <c r="Q14" s="20"/>
      <c r="R14" s="37">
        <f t="shared" si="5"/>
        <v>0.7</v>
      </c>
      <c r="S14" s="41">
        <f t="shared" si="6"/>
        <v>14.3</v>
      </c>
      <c r="T14" s="22">
        <v>15</v>
      </c>
      <c r="U14" s="20">
        <v>0.5</v>
      </c>
      <c r="V14" s="20">
        <v>0.5</v>
      </c>
      <c r="W14" s="37">
        <f t="shared" si="7"/>
        <v>0.5</v>
      </c>
      <c r="X14" s="41">
        <f t="shared" si="8"/>
        <v>14.5</v>
      </c>
      <c r="Y14" s="22">
        <v>15</v>
      </c>
      <c r="Z14" s="20">
        <v>0.7</v>
      </c>
      <c r="AA14" s="20">
        <v>0.8</v>
      </c>
      <c r="AB14" s="37">
        <f t="shared" si="9"/>
        <v>0.75</v>
      </c>
      <c r="AC14" s="41">
        <f t="shared" si="10"/>
        <v>14.25</v>
      </c>
      <c r="AD14" s="38"/>
      <c r="AE14" s="39">
        <f t="shared" si="11"/>
        <v>56.9</v>
      </c>
    </row>
    <row r="15" spans="1:31" ht="39" customHeight="1">
      <c r="A15" s="4">
        <v>5</v>
      </c>
      <c r="B15" s="5" t="s">
        <v>71</v>
      </c>
      <c r="C15" s="163" t="s">
        <v>69</v>
      </c>
      <c r="D15" s="129">
        <v>37402</v>
      </c>
      <c r="E15" s="19">
        <v>15</v>
      </c>
      <c r="F15" s="20">
        <v>0.3</v>
      </c>
      <c r="G15" s="20">
        <v>0.3</v>
      </c>
      <c r="H15" s="21">
        <f t="shared" si="0"/>
        <v>0.3</v>
      </c>
      <c r="I15" s="21">
        <f t="shared" si="1"/>
        <v>14.7</v>
      </c>
      <c r="J15" s="20">
        <v>0.3</v>
      </c>
      <c r="K15" s="20"/>
      <c r="L15" s="21">
        <f t="shared" si="2"/>
        <v>0.3</v>
      </c>
      <c r="M15" s="35">
        <f t="shared" si="3"/>
        <v>14.7</v>
      </c>
      <c r="N15" s="40">
        <f t="shared" si="4"/>
        <v>14.7</v>
      </c>
      <c r="O15" s="22">
        <v>15</v>
      </c>
      <c r="P15" s="20">
        <v>1.2</v>
      </c>
      <c r="Q15" s="20"/>
      <c r="R15" s="37">
        <f t="shared" si="5"/>
        <v>1.2</v>
      </c>
      <c r="S15" s="41">
        <f t="shared" si="6"/>
        <v>13.8</v>
      </c>
      <c r="T15" s="22">
        <v>15</v>
      </c>
      <c r="U15" s="20">
        <v>0.8</v>
      </c>
      <c r="V15" s="20">
        <v>1</v>
      </c>
      <c r="W15" s="37">
        <f t="shared" si="7"/>
        <v>0.9</v>
      </c>
      <c r="X15" s="41">
        <f t="shared" si="8"/>
        <v>14.1</v>
      </c>
      <c r="Y15" s="22">
        <v>14.5</v>
      </c>
      <c r="Z15" s="20">
        <v>0.4</v>
      </c>
      <c r="AA15" s="20">
        <v>0.4</v>
      </c>
      <c r="AB15" s="37">
        <f t="shared" si="9"/>
        <v>0.4</v>
      </c>
      <c r="AC15" s="41">
        <f t="shared" si="10"/>
        <v>14.1</v>
      </c>
      <c r="AD15" s="38"/>
      <c r="AE15" s="39">
        <f t="shared" si="11"/>
        <v>56.7</v>
      </c>
    </row>
    <row r="16" spans="1:31" ht="34.5" customHeight="1">
      <c r="A16" s="4">
        <v>6</v>
      </c>
      <c r="B16" s="5" t="s">
        <v>177</v>
      </c>
      <c r="C16" s="44" t="s">
        <v>178</v>
      </c>
      <c r="D16" s="129">
        <v>37828</v>
      </c>
      <c r="E16" s="19">
        <v>14</v>
      </c>
      <c r="F16" s="20">
        <v>0.6</v>
      </c>
      <c r="G16" s="20">
        <v>0.4</v>
      </c>
      <c r="H16" s="21">
        <f t="shared" si="0"/>
        <v>0.5</v>
      </c>
      <c r="I16" s="21">
        <f t="shared" si="1"/>
        <v>13.5</v>
      </c>
      <c r="J16" s="20">
        <v>0.6</v>
      </c>
      <c r="K16" s="20">
        <v>0.4</v>
      </c>
      <c r="L16" s="21">
        <f t="shared" si="2"/>
        <v>0.5</v>
      </c>
      <c r="M16" s="35">
        <f t="shared" si="3"/>
        <v>13.5</v>
      </c>
      <c r="N16" s="40">
        <f t="shared" si="4"/>
        <v>13.5</v>
      </c>
      <c r="O16" s="22">
        <v>15</v>
      </c>
      <c r="P16" s="20">
        <v>1.4</v>
      </c>
      <c r="Q16" s="20"/>
      <c r="R16" s="37">
        <f t="shared" si="5"/>
        <v>1.4</v>
      </c>
      <c r="S16" s="41">
        <f t="shared" si="6"/>
        <v>13.6</v>
      </c>
      <c r="T16" s="22">
        <v>15</v>
      </c>
      <c r="U16" s="20">
        <v>0.7</v>
      </c>
      <c r="V16" s="20">
        <v>0.5</v>
      </c>
      <c r="W16" s="37">
        <f t="shared" si="7"/>
        <v>0.6</v>
      </c>
      <c r="X16" s="41">
        <f t="shared" si="8"/>
        <v>14.4</v>
      </c>
      <c r="Y16" s="22">
        <v>15</v>
      </c>
      <c r="Z16" s="20">
        <v>0.4</v>
      </c>
      <c r="AA16" s="20">
        <v>0.4</v>
      </c>
      <c r="AB16" s="37">
        <f t="shared" si="9"/>
        <v>0.4</v>
      </c>
      <c r="AC16" s="41">
        <f t="shared" si="10"/>
        <v>14.6</v>
      </c>
      <c r="AD16" s="38"/>
      <c r="AE16" s="39">
        <f t="shared" si="11"/>
        <v>56.1</v>
      </c>
    </row>
    <row r="17" spans="1:31" ht="34.5" customHeight="1">
      <c r="A17" s="4">
        <v>7</v>
      </c>
      <c r="B17" s="5" t="s">
        <v>151</v>
      </c>
      <c r="C17" s="44" t="s">
        <v>138</v>
      </c>
      <c r="D17" s="129">
        <v>37687</v>
      </c>
      <c r="E17" s="19">
        <v>15</v>
      </c>
      <c r="F17" s="20">
        <v>0.7</v>
      </c>
      <c r="G17" s="20">
        <v>1</v>
      </c>
      <c r="H17" s="21">
        <f t="shared" si="0"/>
        <v>0.85</v>
      </c>
      <c r="I17" s="21">
        <f t="shared" si="1"/>
        <v>14.15</v>
      </c>
      <c r="J17" s="20">
        <v>0.7</v>
      </c>
      <c r="K17" s="20">
        <v>1</v>
      </c>
      <c r="L17" s="21">
        <f t="shared" si="2"/>
        <v>0.85</v>
      </c>
      <c r="M17" s="35">
        <f t="shared" si="3"/>
        <v>14.15</v>
      </c>
      <c r="N17" s="40">
        <f t="shared" si="4"/>
        <v>14.15</v>
      </c>
      <c r="O17" s="22">
        <v>15</v>
      </c>
      <c r="P17" s="20">
        <v>1.8</v>
      </c>
      <c r="Q17" s="20"/>
      <c r="R17" s="37">
        <f t="shared" si="5"/>
        <v>1.8</v>
      </c>
      <c r="S17" s="41">
        <f t="shared" si="6"/>
        <v>13.2</v>
      </c>
      <c r="T17" s="22">
        <v>15</v>
      </c>
      <c r="U17" s="20">
        <v>0.5</v>
      </c>
      <c r="V17" s="20">
        <v>0.7</v>
      </c>
      <c r="W17" s="37">
        <f t="shared" si="7"/>
        <v>0.6</v>
      </c>
      <c r="X17" s="41">
        <f t="shared" si="8"/>
        <v>14.4</v>
      </c>
      <c r="Y17" s="22">
        <v>15</v>
      </c>
      <c r="Z17" s="20">
        <v>0.6</v>
      </c>
      <c r="AA17" s="20">
        <v>0.8</v>
      </c>
      <c r="AB17" s="37">
        <f t="shared" si="9"/>
        <v>0.7</v>
      </c>
      <c r="AC17" s="41">
        <f t="shared" si="10"/>
        <v>14.3</v>
      </c>
      <c r="AD17" s="38"/>
      <c r="AE17" s="39">
        <f t="shared" si="11"/>
        <v>56.05</v>
      </c>
    </row>
    <row r="18" spans="1:31" ht="34.5" customHeight="1">
      <c r="A18" s="4">
        <v>8</v>
      </c>
      <c r="B18" s="5" t="s">
        <v>120</v>
      </c>
      <c r="C18" s="44" t="s">
        <v>80</v>
      </c>
      <c r="D18" s="129">
        <v>38046</v>
      </c>
      <c r="E18" s="19">
        <v>15</v>
      </c>
      <c r="F18" s="20">
        <v>0.7</v>
      </c>
      <c r="G18" s="20"/>
      <c r="H18" s="21">
        <f t="shared" si="0"/>
        <v>0.7</v>
      </c>
      <c r="I18" s="21">
        <f t="shared" si="1"/>
        <v>14.3</v>
      </c>
      <c r="J18" s="20">
        <v>0.7</v>
      </c>
      <c r="K18" s="20"/>
      <c r="L18" s="21">
        <f t="shared" si="2"/>
        <v>0.7</v>
      </c>
      <c r="M18" s="35">
        <f t="shared" si="3"/>
        <v>14.3</v>
      </c>
      <c r="N18" s="40">
        <f t="shared" si="4"/>
        <v>14.3</v>
      </c>
      <c r="O18" s="22">
        <v>15</v>
      </c>
      <c r="P18" s="20">
        <v>1</v>
      </c>
      <c r="Q18" s="20"/>
      <c r="R18" s="37">
        <f t="shared" si="5"/>
        <v>1</v>
      </c>
      <c r="S18" s="41">
        <f t="shared" si="6"/>
        <v>14</v>
      </c>
      <c r="T18" s="22">
        <v>15</v>
      </c>
      <c r="U18" s="20">
        <v>1.2</v>
      </c>
      <c r="V18" s="20">
        <v>1.1</v>
      </c>
      <c r="W18" s="37">
        <f t="shared" si="7"/>
        <v>1.15</v>
      </c>
      <c r="X18" s="41">
        <f t="shared" si="8"/>
        <v>13.85</v>
      </c>
      <c r="Y18" s="22">
        <v>15</v>
      </c>
      <c r="Z18" s="20">
        <v>1.2</v>
      </c>
      <c r="AA18" s="20">
        <v>1.3</v>
      </c>
      <c r="AB18" s="37">
        <f t="shared" si="9"/>
        <v>1.25</v>
      </c>
      <c r="AC18" s="41">
        <f t="shared" si="10"/>
        <v>13.75</v>
      </c>
      <c r="AD18" s="38"/>
      <c r="AE18" s="39">
        <f t="shared" si="11"/>
        <v>55.9</v>
      </c>
    </row>
    <row r="19" spans="1:31" ht="34.5" customHeight="1">
      <c r="A19" s="4">
        <v>9</v>
      </c>
      <c r="B19" s="5" t="s">
        <v>72</v>
      </c>
      <c r="C19" s="44" t="s">
        <v>69</v>
      </c>
      <c r="D19" s="129">
        <v>37482</v>
      </c>
      <c r="E19" s="19">
        <v>15</v>
      </c>
      <c r="F19" s="20">
        <v>0.9</v>
      </c>
      <c r="G19" s="20">
        <v>0.7</v>
      </c>
      <c r="H19" s="21">
        <f t="shared" si="0"/>
        <v>0.8</v>
      </c>
      <c r="I19" s="21">
        <f t="shared" si="1"/>
        <v>14.2</v>
      </c>
      <c r="J19" s="20">
        <v>0.7</v>
      </c>
      <c r="K19" s="20">
        <v>0.9</v>
      </c>
      <c r="L19" s="21">
        <f t="shared" si="2"/>
        <v>0.8</v>
      </c>
      <c r="M19" s="35">
        <f t="shared" si="3"/>
        <v>14.2</v>
      </c>
      <c r="N19" s="40">
        <f t="shared" si="4"/>
        <v>14.2</v>
      </c>
      <c r="O19" s="22">
        <v>15</v>
      </c>
      <c r="P19" s="20">
        <v>1.3</v>
      </c>
      <c r="Q19" s="20"/>
      <c r="R19" s="37">
        <f t="shared" si="5"/>
        <v>1.3</v>
      </c>
      <c r="S19" s="41">
        <f t="shared" si="6"/>
        <v>13.7</v>
      </c>
      <c r="T19" s="22">
        <v>15</v>
      </c>
      <c r="U19" s="20">
        <v>1.3</v>
      </c>
      <c r="V19" s="20">
        <v>1.3</v>
      </c>
      <c r="W19" s="37">
        <f t="shared" si="7"/>
        <v>1.3</v>
      </c>
      <c r="X19" s="41">
        <f t="shared" si="8"/>
        <v>13.7</v>
      </c>
      <c r="Y19" s="22">
        <v>15</v>
      </c>
      <c r="Z19" s="20">
        <v>0.8</v>
      </c>
      <c r="AA19" s="20">
        <v>0.9</v>
      </c>
      <c r="AB19" s="37">
        <f t="shared" si="9"/>
        <v>0.8500000000000001</v>
      </c>
      <c r="AC19" s="41">
        <f t="shared" si="10"/>
        <v>14.15</v>
      </c>
      <c r="AD19" s="38"/>
      <c r="AE19" s="39">
        <f t="shared" si="11"/>
        <v>55.74999999999999</v>
      </c>
    </row>
    <row r="20" spans="1:31" ht="34.5" customHeight="1">
      <c r="A20" s="4">
        <v>10</v>
      </c>
      <c r="B20" s="5" t="s">
        <v>95</v>
      </c>
      <c r="C20" s="44" t="s">
        <v>80</v>
      </c>
      <c r="D20" s="129">
        <v>37698</v>
      </c>
      <c r="E20" s="19">
        <v>15</v>
      </c>
      <c r="F20" s="20">
        <v>0.8</v>
      </c>
      <c r="G20" s="20">
        <v>1</v>
      </c>
      <c r="H20" s="21">
        <f t="shared" si="0"/>
        <v>0.9</v>
      </c>
      <c r="I20" s="21">
        <f t="shared" si="1"/>
        <v>14.1</v>
      </c>
      <c r="J20" s="20">
        <v>0.8</v>
      </c>
      <c r="K20" s="20">
        <v>1</v>
      </c>
      <c r="L20" s="21">
        <f t="shared" si="2"/>
        <v>0.9</v>
      </c>
      <c r="M20" s="35">
        <f t="shared" si="3"/>
        <v>14.1</v>
      </c>
      <c r="N20" s="40">
        <f t="shared" si="4"/>
        <v>14.1</v>
      </c>
      <c r="O20" s="22">
        <v>15</v>
      </c>
      <c r="P20" s="20">
        <v>1.1</v>
      </c>
      <c r="Q20" s="20"/>
      <c r="R20" s="37">
        <f t="shared" si="5"/>
        <v>1.1</v>
      </c>
      <c r="S20" s="41">
        <f t="shared" si="6"/>
        <v>13.9</v>
      </c>
      <c r="T20" s="22">
        <v>15</v>
      </c>
      <c r="U20" s="20">
        <v>1.8</v>
      </c>
      <c r="V20" s="20">
        <v>1.7</v>
      </c>
      <c r="W20" s="37">
        <f t="shared" si="7"/>
        <v>1.75</v>
      </c>
      <c r="X20" s="41">
        <f t="shared" si="8"/>
        <v>13.25</v>
      </c>
      <c r="Y20" s="22">
        <v>15</v>
      </c>
      <c r="Z20" s="20">
        <v>0.9</v>
      </c>
      <c r="AA20" s="20">
        <v>1</v>
      </c>
      <c r="AB20" s="37">
        <f t="shared" si="9"/>
        <v>0.95</v>
      </c>
      <c r="AC20" s="41">
        <f t="shared" si="10"/>
        <v>14.05</v>
      </c>
      <c r="AD20" s="38"/>
      <c r="AE20" s="39">
        <f t="shared" si="11"/>
        <v>55.3</v>
      </c>
    </row>
    <row r="21" spans="1:31" ht="34.5" customHeight="1">
      <c r="A21" s="4">
        <v>11</v>
      </c>
      <c r="B21" s="5" t="s">
        <v>175</v>
      </c>
      <c r="C21" s="44" t="s">
        <v>171</v>
      </c>
      <c r="D21" s="153"/>
      <c r="E21" s="19">
        <v>15</v>
      </c>
      <c r="F21" s="20">
        <v>1.4</v>
      </c>
      <c r="G21" s="20">
        <v>1.4</v>
      </c>
      <c r="H21" s="21">
        <f t="shared" si="0"/>
        <v>1.4</v>
      </c>
      <c r="I21" s="21">
        <f t="shared" si="1"/>
        <v>13.6</v>
      </c>
      <c r="J21" s="20">
        <v>1.4</v>
      </c>
      <c r="K21" s="20"/>
      <c r="L21" s="21">
        <f t="shared" si="2"/>
        <v>1.4</v>
      </c>
      <c r="M21" s="35">
        <f t="shared" si="3"/>
        <v>13.6</v>
      </c>
      <c r="N21" s="40">
        <f t="shared" si="4"/>
        <v>13.6</v>
      </c>
      <c r="O21" s="22">
        <v>14.5</v>
      </c>
      <c r="P21" s="20">
        <v>0.6</v>
      </c>
      <c r="Q21" s="20">
        <v>0.7</v>
      </c>
      <c r="R21" s="37">
        <f t="shared" si="5"/>
        <v>0.6499999999999999</v>
      </c>
      <c r="S21" s="41">
        <f t="shared" si="6"/>
        <v>13.85</v>
      </c>
      <c r="T21" s="22">
        <v>15</v>
      </c>
      <c r="U21" s="20">
        <v>1.2</v>
      </c>
      <c r="V21" s="20">
        <v>1.3</v>
      </c>
      <c r="W21" s="37">
        <f t="shared" si="7"/>
        <v>1.25</v>
      </c>
      <c r="X21" s="41">
        <f t="shared" si="8"/>
        <v>13.75</v>
      </c>
      <c r="Y21" s="22">
        <v>15</v>
      </c>
      <c r="Z21" s="20">
        <v>1.1</v>
      </c>
      <c r="AA21" s="20"/>
      <c r="AB21" s="37">
        <f t="shared" si="9"/>
        <v>1.1</v>
      </c>
      <c r="AC21" s="41">
        <f t="shared" si="10"/>
        <v>13.9</v>
      </c>
      <c r="AD21" s="38"/>
      <c r="AE21" s="39">
        <f t="shared" si="11"/>
        <v>55.1</v>
      </c>
    </row>
    <row r="22" spans="1:31" ht="34.5" customHeight="1">
      <c r="A22" s="4">
        <v>12</v>
      </c>
      <c r="B22" s="5" t="s">
        <v>94</v>
      </c>
      <c r="C22" s="44" t="s">
        <v>80</v>
      </c>
      <c r="D22" s="129">
        <v>37737</v>
      </c>
      <c r="E22" s="19">
        <v>15</v>
      </c>
      <c r="F22" s="20">
        <v>1</v>
      </c>
      <c r="G22" s="20">
        <v>1</v>
      </c>
      <c r="H22" s="21">
        <f t="shared" si="0"/>
        <v>1</v>
      </c>
      <c r="I22" s="21">
        <f t="shared" si="1"/>
        <v>14</v>
      </c>
      <c r="J22" s="20">
        <v>1</v>
      </c>
      <c r="K22" s="20"/>
      <c r="L22" s="21">
        <f t="shared" si="2"/>
        <v>1</v>
      </c>
      <c r="M22" s="35">
        <f t="shared" si="3"/>
        <v>14</v>
      </c>
      <c r="N22" s="40">
        <f t="shared" si="4"/>
        <v>14</v>
      </c>
      <c r="O22" s="22">
        <v>15</v>
      </c>
      <c r="P22" s="20">
        <v>2.5</v>
      </c>
      <c r="Q22" s="20"/>
      <c r="R22" s="37">
        <f t="shared" si="5"/>
        <v>2.5</v>
      </c>
      <c r="S22" s="41">
        <f t="shared" si="6"/>
        <v>12.5</v>
      </c>
      <c r="T22" s="22">
        <v>15</v>
      </c>
      <c r="U22" s="20">
        <v>0.6</v>
      </c>
      <c r="V22" s="20">
        <v>0.8</v>
      </c>
      <c r="W22" s="37">
        <f t="shared" si="7"/>
        <v>0.7</v>
      </c>
      <c r="X22" s="41">
        <f t="shared" si="8"/>
        <v>14.3</v>
      </c>
      <c r="Y22" s="22">
        <v>15</v>
      </c>
      <c r="Z22" s="20">
        <v>1.3</v>
      </c>
      <c r="AA22" s="20">
        <v>1.5</v>
      </c>
      <c r="AB22" s="37">
        <f t="shared" si="9"/>
        <v>1.4</v>
      </c>
      <c r="AC22" s="41">
        <f t="shared" si="10"/>
        <v>13.6</v>
      </c>
      <c r="AD22" s="38"/>
      <c r="AE22" s="39">
        <f t="shared" si="11"/>
        <v>54.4</v>
      </c>
    </row>
    <row r="23" spans="1:31" ht="34.5" customHeight="1">
      <c r="A23" s="4">
        <v>13</v>
      </c>
      <c r="B23" s="5" t="s">
        <v>68</v>
      </c>
      <c r="C23" s="44" t="s">
        <v>69</v>
      </c>
      <c r="D23" s="129">
        <v>37837</v>
      </c>
      <c r="E23" s="19">
        <v>15</v>
      </c>
      <c r="F23" s="20">
        <v>1.5</v>
      </c>
      <c r="G23" s="20"/>
      <c r="H23" s="21">
        <f t="shared" si="0"/>
        <v>1.5</v>
      </c>
      <c r="I23" s="21">
        <f t="shared" si="1"/>
        <v>13.5</v>
      </c>
      <c r="J23" s="20">
        <v>1.5</v>
      </c>
      <c r="K23" s="20"/>
      <c r="L23" s="21">
        <f t="shared" si="2"/>
        <v>1.5</v>
      </c>
      <c r="M23" s="35">
        <f t="shared" si="3"/>
        <v>13.5</v>
      </c>
      <c r="N23" s="40">
        <f t="shared" si="4"/>
        <v>13.5</v>
      </c>
      <c r="O23" s="22">
        <v>15</v>
      </c>
      <c r="P23" s="20">
        <v>1</v>
      </c>
      <c r="Q23" s="20"/>
      <c r="R23" s="37">
        <f t="shared" si="5"/>
        <v>1</v>
      </c>
      <c r="S23" s="41">
        <f t="shared" si="6"/>
        <v>14</v>
      </c>
      <c r="T23" s="22">
        <v>15</v>
      </c>
      <c r="U23" s="20">
        <v>1.8</v>
      </c>
      <c r="V23" s="20"/>
      <c r="W23" s="37">
        <f t="shared" si="7"/>
        <v>1.8</v>
      </c>
      <c r="X23" s="41">
        <f t="shared" si="8"/>
        <v>13.2</v>
      </c>
      <c r="Y23" s="22">
        <v>15</v>
      </c>
      <c r="Z23" s="20">
        <v>1.6</v>
      </c>
      <c r="AA23" s="20">
        <v>1.4</v>
      </c>
      <c r="AB23" s="37">
        <f t="shared" si="9"/>
        <v>1.5</v>
      </c>
      <c r="AC23" s="41">
        <f t="shared" si="10"/>
        <v>13.5</v>
      </c>
      <c r="AD23" s="38"/>
      <c r="AE23" s="39">
        <f t="shared" si="11"/>
        <v>54.2</v>
      </c>
    </row>
    <row r="24" spans="1:31" ht="34.5" customHeight="1">
      <c r="A24" s="4">
        <v>14</v>
      </c>
      <c r="B24" s="46" t="s">
        <v>93</v>
      </c>
      <c r="C24" s="44" t="s">
        <v>80</v>
      </c>
      <c r="D24" s="129"/>
      <c r="E24" s="19">
        <v>14</v>
      </c>
      <c r="F24" s="20">
        <v>1.2</v>
      </c>
      <c r="G24" s="20"/>
      <c r="H24" s="21">
        <f t="shared" si="0"/>
        <v>1.2</v>
      </c>
      <c r="I24" s="21">
        <f t="shared" si="1"/>
        <v>12.8</v>
      </c>
      <c r="J24" s="20">
        <v>1.2</v>
      </c>
      <c r="K24" s="20"/>
      <c r="L24" s="21">
        <f t="shared" si="2"/>
        <v>1.2</v>
      </c>
      <c r="M24" s="35">
        <f t="shared" si="3"/>
        <v>12.8</v>
      </c>
      <c r="N24" s="40">
        <f t="shared" si="4"/>
        <v>12.8</v>
      </c>
      <c r="O24" s="22">
        <v>15</v>
      </c>
      <c r="P24" s="20">
        <v>2.1</v>
      </c>
      <c r="Q24" s="20"/>
      <c r="R24" s="37">
        <f t="shared" si="5"/>
        <v>2.1</v>
      </c>
      <c r="S24" s="41">
        <f t="shared" si="6"/>
        <v>12.9</v>
      </c>
      <c r="T24" s="22">
        <v>15</v>
      </c>
      <c r="U24" s="20">
        <v>0.5</v>
      </c>
      <c r="V24" s="20">
        <v>0.5</v>
      </c>
      <c r="W24" s="37">
        <f t="shared" si="7"/>
        <v>0.5</v>
      </c>
      <c r="X24" s="41">
        <f t="shared" si="8"/>
        <v>14.5</v>
      </c>
      <c r="Y24" s="22">
        <v>15</v>
      </c>
      <c r="Z24" s="20">
        <v>1.1</v>
      </c>
      <c r="AA24" s="20">
        <v>1.2</v>
      </c>
      <c r="AB24" s="37">
        <f t="shared" si="9"/>
        <v>1.15</v>
      </c>
      <c r="AC24" s="41">
        <f t="shared" si="10"/>
        <v>13.85</v>
      </c>
      <c r="AD24" s="38"/>
      <c r="AE24" s="39">
        <f t="shared" si="11"/>
        <v>54.050000000000004</v>
      </c>
    </row>
    <row r="25" spans="1:31" ht="30">
      <c r="A25" s="4">
        <v>15</v>
      </c>
      <c r="B25" s="5" t="s">
        <v>70</v>
      </c>
      <c r="C25" s="163" t="s">
        <v>69</v>
      </c>
      <c r="D25" s="129">
        <v>37624</v>
      </c>
      <c r="E25" s="19">
        <v>15</v>
      </c>
      <c r="F25" s="20">
        <v>1.3</v>
      </c>
      <c r="G25" s="20">
        <v>1.1</v>
      </c>
      <c r="H25" s="21">
        <f t="shared" si="0"/>
        <v>1.2000000000000002</v>
      </c>
      <c r="I25" s="21">
        <f t="shared" si="1"/>
        <v>13.8</v>
      </c>
      <c r="J25" s="20">
        <v>1.3</v>
      </c>
      <c r="K25" s="20">
        <v>1.1</v>
      </c>
      <c r="L25" s="21">
        <f t="shared" si="2"/>
        <v>1.2000000000000002</v>
      </c>
      <c r="M25" s="35">
        <f t="shared" si="3"/>
        <v>13.8</v>
      </c>
      <c r="N25" s="40">
        <f t="shared" si="4"/>
        <v>13.8</v>
      </c>
      <c r="O25" s="22">
        <v>15</v>
      </c>
      <c r="P25" s="20">
        <v>2.1</v>
      </c>
      <c r="Q25" s="20"/>
      <c r="R25" s="37">
        <f t="shared" si="5"/>
        <v>2.1</v>
      </c>
      <c r="S25" s="41">
        <f t="shared" si="6"/>
        <v>12.9</v>
      </c>
      <c r="T25" s="22">
        <v>15</v>
      </c>
      <c r="U25" s="20">
        <v>0.8</v>
      </c>
      <c r="V25" s="20">
        <v>0.7</v>
      </c>
      <c r="W25" s="37">
        <f t="shared" si="7"/>
        <v>0.75</v>
      </c>
      <c r="X25" s="41">
        <f t="shared" si="8"/>
        <v>14.25</v>
      </c>
      <c r="Y25" s="22">
        <v>14.5</v>
      </c>
      <c r="Z25" s="20">
        <v>1.4</v>
      </c>
      <c r="AA25" s="20">
        <v>1.6</v>
      </c>
      <c r="AB25" s="37">
        <f t="shared" si="9"/>
        <v>1.5</v>
      </c>
      <c r="AC25" s="41">
        <f t="shared" si="10"/>
        <v>13</v>
      </c>
      <c r="AD25" s="38"/>
      <c r="AE25" s="39">
        <f t="shared" si="11"/>
        <v>53.95</v>
      </c>
    </row>
    <row r="26" spans="1:31" ht="30">
      <c r="A26" s="4">
        <v>16</v>
      </c>
      <c r="B26" s="5" t="s">
        <v>73</v>
      </c>
      <c r="C26" s="44" t="s">
        <v>192</v>
      </c>
      <c r="D26" s="129">
        <v>37871</v>
      </c>
      <c r="E26" s="19">
        <v>15</v>
      </c>
      <c r="F26" s="20">
        <v>1.8</v>
      </c>
      <c r="G26" s="20">
        <v>1.5</v>
      </c>
      <c r="H26" s="21">
        <f t="shared" si="0"/>
        <v>1.65</v>
      </c>
      <c r="I26" s="21">
        <f t="shared" si="1"/>
        <v>13.35</v>
      </c>
      <c r="J26" s="20">
        <v>1.8</v>
      </c>
      <c r="K26" s="20">
        <v>1.5</v>
      </c>
      <c r="L26" s="21">
        <f t="shared" si="2"/>
        <v>1.65</v>
      </c>
      <c r="M26" s="35">
        <f t="shared" si="3"/>
        <v>13.35</v>
      </c>
      <c r="N26" s="40">
        <f t="shared" si="4"/>
        <v>13.35</v>
      </c>
      <c r="O26" s="22">
        <v>15</v>
      </c>
      <c r="P26" s="20">
        <v>2</v>
      </c>
      <c r="Q26" s="20"/>
      <c r="R26" s="37">
        <f t="shared" si="5"/>
        <v>2</v>
      </c>
      <c r="S26" s="41">
        <f t="shared" si="6"/>
        <v>13</v>
      </c>
      <c r="T26" s="22">
        <v>15</v>
      </c>
      <c r="U26" s="20">
        <v>0.9</v>
      </c>
      <c r="V26" s="20">
        <v>0.7</v>
      </c>
      <c r="W26" s="37">
        <f t="shared" si="7"/>
        <v>0.8</v>
      </c>
      <c r="X26" s="41">
        <f t="shared" si="8"/>
        <v>14.2</v>
      </c>
      <c r="Y26" s="22">
        <v>14.5</v>
      </c>
      <c r="Z26" s="20">
        <v>1.3</v>
      </c>
      <c r="AA26" s="20">
        <v>1</v>
      </c>
      <c r="AB26" s="37">
        <f t="shared" si="9"/>
        <v>1.15</v>
      </c>
      <c r="AC26" s="41">
        <f t="shared" si="10"/>
        <v>13.35</v>
      </c>
      <c r="AD26" s="38"/>
      <c r="AE26" s="39">
        <f t="shared" si="11"/>
        <v>53.9</v>
      </c>
    </row>
    <row r="27" spans="1:31" ht="30">
      <c r="A27" s="4">
        <v>17</v>
      </c>
      <c r="B27" s="46" t="s">
        <v>122</v>
      </c>
      <c r="C27" s="163" t="s">
        <v>69</v>
      </c>
      <c r="D27" s="129">
        <v>37752</v>
      </c>
      <c r="E27" s="19">
        <v>15</v>
      </c>
      <c r="F27" s="20">
        <v>2</v>
      </c>
      <c r="G27" s="20"/>
      <c r="H27" s="21">
        <f t="shared" si="0"/>
        <v>2</v>
      </c>
      <c r="I27" s="21">
        <f t="shared" si="1"/>
        <v>13</v>
      </c>
      <c r="J27" s="20">
        <v>2</v>
      </c>
      <c r="K27" s="20"/>
      <c r="L27" s="21">
        <f t="shared" si="2"/>
        <v>2</v>
      </c>
      <c r="M27" s="35">
        <f t="shared" si="3"/>
        <v>13</v>
      </c>
      <c r="N27" s="40">
        <f t="shared" si="4"/>
        <v>13</v>
      </c>
      <c r="O27" s="22">
        <v>14.5</v>
      </c>
      <c r="P27" s="20">
        <v>1.3</v>
      </c>
      <c r="Q27" s="20"/>
      <c r="R27" s="37">
        <f t="shared" si="5"/>
        <v>1.3</v>
      </c>
      <c r="S27" s="41">
        <f t="shared" si="6"/>
        <v>13.2</v>
      </c>
      <c r="T27" s="22">
        <v>15</v>
      </c>
      <c r="U27" s="20">
        <v>1.2</v>
      </c>
      <c r="V27" s="20">
        <v>1.4</v>
      </c>
      <c r="W27" s="37">
        <f t="shared" si="7"/>
        <v>1.2999999999999998</v>
      </c>
      <c r="X27" s="41">
        <f t="shared" si="8"/>
        <v>13.7</v>
      </c>
      <c r="Y27" s="22">
        <v>15</v>
      </c>
      <c r="Z27" s="20">
        <v>1.3</v>
      </c>
      <c r="AA27" s="20">
        <v>1.2</v>
      </c>
      <c r="AB27" s="37">
        <f t="shared" si="9"/>
        <v>1.25</v>
      </c>
      <c r="AC27" s="41">
        <f t="shared" si="10"/>
        <v>13.75</v>
      </c>
      <c r="AD27" s="38"/>
      <c r="AE27" s="39">
        <f t="shared" si="11"/>
        <v>53.65</v>
      </c>
    </row>
    <row r="28" spans="1:31" ht="30" customHeight="1">
      <c r="A28" s="4"/>
      <c r="B28" s="47"/>
      <c r="C28" s="44"/>
      <c r="D28" s="129"/>
      <c r="E28" s="19"/>
      <c r="F28" s="20"/>
      <c r="G28" s="20"/>
      <c r="H28" s="21" t="e">
        <f t="shared" si="0"/>
        <v>#DIV/0!</v>
      </c>
      <c r="I28" s="21" t="e">
        <f t="shared" si="1"/>
        <v>#DIV/0!</v>
      </c>
      <c r="J28" s="20"/>
      <c r="K28" s="20"/>
      <c r="L28" s="21" t="e">
        <f t="shared" si="2"/>
        <v>#DIV/0!</v>
      </c>
      <c r="M28" s="35" t="e">
        <f t="shared" si="3"/>
        <v>#DIV/0!</v>
      </c>
      <c r="N28" s="40" t="e">
        <f t="shared" si="4"/>
        <v>#DIV/0!</v>
      </c>
      <c r="O28" s="22"/>
      <c r="P28" s="20"/>
      <c r="Q28" s="20"/>
      <c r="R28" s="37" t="e">
        <f t="shared" si="5"/>
        <v>#DIV/0!</v>
      </c>
      <c r="S28" s="41" t="e">
        <f t="shared" si="6"/>
        <v>#DIV/0!</v>
      </c>
      <c r="T28" s="22"/>
      <c r="U28" s="20"/>
      <c r="V28" s="20"/>
      <c r="W28" s="37" t="e">
        <f t="shared" si="7"/>
        <v>#DIV/0!</v>
      </c>
      <c r="X28" s="41" t="e">
        <f t="shared" si="8"/>
        <v>#DIV/0!</v>
      </c>
      <c r="Y28" s="22"/>
      <c r="Z28" s="20"/>
      <c r="AA28" s="20"/>
      <c r="AB28" s="37" t="e">
        <f t="shared" si="9"/>
        <v>#DIV/0!</v>
      </c>
      <c r="AC28" s="41" t="e">
        <f t="shared" si="10"/>
        <v>#DIV/0!</v>
      </c>
      <c r="AD28" s="38"/>
      <c r="AE28" s="39"/>
    </row>
    <row r="29" spans="1:31" ht="32.25">
      <c r="A29" s="4"/>
      <c r="B29" s="47"/>
      <c r="C29" s="44"/>
      <c r="D29" s="129"/>
      <c r="E29" s="19"/>
      <c r="F29" s="20"/>
      <c r="G29" s="20"/>
      <c r="H29" s="21" t="e">
        <f t="shared" si="0"/>
        <v>#DIV/0!</v>
      </c>
      <c r="I29" s="21" t="e">
        <f t="shared" si="1"/>
        <v>#DIV/0!</v>
      </c>
      <c r="J29" s="20"/>
      <c r="K29" s="20"/>
      <c r="L29" s="21" t="e">
        <f t="shared" si="2"/>
        <v>#DIV/0!</v>
      </c>
      <c r="M29" s="35" t="e">
        <f t="shared" si="3"/>
        <v>#DIV/0!</v>
      </c>
      <c r="N29" s="40" t="e">
        <f t="shared" si="4"/>
        <v>#DIV/0!</v>
      </c>
      <c r="O29" s="22"/>
      <c r="P29" s="20"/>
      <c r="Q29" s="20"/>
      <c r="R29" s="37" t="e">
        <f t="shared" si="5"/>
        <v>#DIV/0!</v>
      </c>
      <c r="S29" s="41" t="e">
        <f t="shared" si="6"/>
        <v>#DIV/0!</v>
      </c>
      <c r="T29" s="22"/>
      <c r="U29" s="20"/>
      <c r="V29" s="20"/>
      <c r="W29" s="37" t="e">
        <f t="shared" si="7"/>
        <v>#DIV/0!</v>
      </c>
      <c r="X29" s="41" t="e">
        <f t="shared" si="8"/>
        <v>#DIV/0!</v>
      </c>
      <c r="Y29" s="22"/>
      <c r="Z29" s="20"/>
      <c r="AA29" s="20"/>
      <c r="AB29" s="37" t="e">
        <f t="shared" si="9"/>
        <v>#DIV/0!</v>
      </c>
      <c r="AC29" s="41" t="e">
        <f t="shared" si="10"/>
        <v>#DIV/0!</v>
      </c>
      <c r="AD29" s="38"/>
      <c r="AE29" s="39"/>
    </row>
    <row r="30" spans="1:31" ht="32.25">
      <c r="A30" s="4"/>
      <c r="B30" s="47"/>
      <c r="C30" s="44"/>
      <c r="D30" s="129"/>
      <c r="E30" s="19"/>
      <c r="F30" s="20"/>
      <c r="G30" s="20"/>
      <c r="H30" s="21" t="e">
        <f t="shared" si="0"/>
        <v>#DIV/0!</v>
      </c>
      <c r="I30" s="21" t="e">
        <f t="shared" si="1"/>
        <v>#DIV/0!</v>
      </c>
      <c r="J30" s="20"/>
      <c r="K30" s="20"/>
      <c r="L30" s="21" t="e">
        <f t="shared" si="2"/>
        <v>#DIV/0!</v>
      </c>
      <c r="M30" s="35" t="e">
        <f t="shared" si="3"/>
        <v>#DIV/0!</v>
      </c>
      <c r="N30" s="40" t="e">
        <f t="shared" si="4"/>
        <v>#DIV/0!</v>
      </c>
      <c r="O30" s="22"/>
      <c r="P30" s="20"/>
      <c r="Q30" s="20"/>
      <c r="R30" s="37" t="e">
        <f t="shared" si="5"/>
        <v>#DIV/0!</v>
      </c>
      <c r="S30" s="41" t="e">
        <f t="shared" si="6"/>
        <v>#DIV/0!</v>
      </c>
      <c r="T30" s="22"/>
      <c r="U30" s="20"/>
      <c r="V30" s="20"/>
      <c r="W30" s="37" t="e">
        <f t="shared" si="7"/>
        <v>#DIV/0!</v>
      </c>
      <c r="X30" s="41" t="e">
        <f t="shared" si="8"/>
        <v>#DIV/0!</v>
      </c>
      <c r="Y30" s="22"/>
      <c r="Z30" s="20"/>
      <c r="AA30" s="20"/>
      <c r="AB30" s="37" t="e">
        <f t="shared" si="9"/>
        <v>#DIV/0!</v>
      </c>
      <c r="AC30" s="41" t="e">
        <f t="shared" si="10"/>
        <v>#DIV/0!</v>
      </c>
      <c r="AD30" s="38"/>
      <c r="AE30" s="39"/>
    </row>
    <row r="31" spans="1:31" ht="32.25">
      <c r="A31" s="4"/>
      <c r="B31" s="5"/>
      <c r="C31" s="44"/>
      <c r="D31" s="129"/>
      <c r="E31" s="19"/>
      <c r="F31" s="20"/>
      <c r="G31" s="20"/>
      <c r="H31" s="21" t="e">
        <f t="shared" si="0"/>
        <v>#DIV/0!</v>
      </c>
      <c r="I31" s="21" t="e">
        <f t="shared" si="1"/>
        <v>#DIV/0!</v>
      </c>
      <c r="J31" s="20"/>
      <c r="K31" s="20"/>
      <c r="L31" s="21" t="e">
        <f t="shared" si="2"/>
        <v>#DIV/0!</v>
      </c>
      <c r="M31" s="35" t="e">
        <f t="shared" si="3"/>
        <v>#DIV/0!</v>
      </c>
      <c r="N31" s="40" t="e">
        <f t="shared" si="4"/>
        <v>#DIV/0!</v>
      </c>
      <c r="O31" s="22"/>
      <c r="P31" s="20"/>
      <c r="Q31" s="20"/>
      <c r="R31" s="37" t="e">
        <f t="shared" si="5"/>
        <v>#DIV/0!</v>
      </c>
      <c r="S31" s="41" t="e">
        <f t="shared" si="6"/>
        <v>#DIV/0!</v>
      </c>
      <c r="T31" s="22"/>
      <c r="U31" s="20"/>
      <c r="V31" s="20"/>
      <c r="W31" s="37" t="e">
        <f t="shared" si="7"/>
        <v>#DIV/0!</v>
      </c>
      <c r="X31" s="41" t="e">
        <f t="shared" si="8"/>
        <v>#DIV/0!</v>
      </c>
      <c r="Y31" s="22"/>
      <c r="Z31" s="20"/>
      <c r="AA31" s="20"/>
      <c r="AB31" s="37" t="e">
        <f t="shared" si="9"/>
        <v>#DIV/0!</v>
      </c>
      <c r="AC31" s="41" t="e">
        <f t="shared" si="10"/>
        <v>#DIV/0!</v>
      </c>
      <c r="AD31" s="38"/>
      <c r="AE31" s="39"/>
    </row>
    <row r="32" spans="1:31" ht="32.25">
      <c r="A32" s="4"/>
      <c r="B32" s="47"/>
      <c r="C32" s="44"/>
      <c r="D32" s="129"/>
      <c r="E32" s="19"/>
      <c r="F32" s="20"/>
      <c r="G32" s="20"/>
      <c r="H32" s="21" t="e">
        <f t="shared" si="0"/>
        <v>#DIV/0!</v>
      </c>
      <c r="I32" s="21" t="e">
        <f t="shared" si="1"/>
        <v>#DIV/0!</v>
      </c>
      <c r="J32" s="20"/>
      <c r="K32" s="20"/>
      <c r="L32" s="21" t="e">
        <f t="shared" si="2"/>
        <v>#DIV/0!</v>
      </c>
      <c r="M32" s="35" t="e">
        <f t="shared" si="3"/>
        <v>#DIV/0!</v>
      </c>
      <c r="N32" s="40" t="e">
        <f t="shared" si="4"/>
        <v>#DIV/0!</v>
      </c>
      <c r="O32" s="22"/>
      <c r="P32" s="20"/>
      <c r="Q32" s="20"/>
      <c r="R32" s="37" t="e">
        <f t="shared" si="5"/>
        <v>#DIV/0!</v>
      </c>
      <c r="S32" s="41" t="e">
        <f t="shared" si="6"/>
        <v>#DIV/0!</v>
      </c>
      <c r="T32" s="22"/>
      <c r="U32" s="20"/>
      <c r="V32" s="20"/>
      <c r="W32" s="37" t="e">
        <f t="shared" si="7"/>
        <v>#DIV/0!</v>
      </c>
      <c r="X32" s="41" t="e">
        <f t="shared" si="8"/>
        <v>#DIV/0!</v>
      </c>
      <c r="Y32" s="22"/>
      <c r="Z32" s="20"/>
      <c r="AA32" s="20"/>
      <c r="AB32" s="37" t="e">
        <f t="shared" si="9"/>
        <v>#DIV/0!</v>
      </c>
      <c r="AC32" s="41" t="e">
        <f t="shared" si="10"/>
        <v>#DIV/0!</v>
      </c>
      <c r="AD32" s="38"/>
      <c r="AE32" s="39"/>
    </row>
    <row r="33" spans="1:31" ht="32.25">
      <c r="A33" s="4"/>
      <c r="B33" s="47"/>
      <c r="C33" s="44"/>
      <c r="D33" s="129"/>
      <c r="E33" s="19"/>
      <c r="F33" s="20"/>
      <c r="G33" s="20"/>
      <c r="H33" s="21" t="e">
        <f t="shared" si="0"/>
        <v>#DIV/0!</v>
      </c>
      <c r="I33" s="21" t="e">
        <f t="shared" si="1"/>
        <v>#DIV/0!</v>
      </c>
      <c r="J33" s="20"/>
      <c r="K33" s="20"/>
      <c r="L33" s="21" t="e">
        <f t="shared" si="2"/>
        <v>#DIV/0!</v>
      </c>
      <c r="M33" s="35" t="e">
        <f t="shared" si="3"/>
        <v>#DIV/0!</v>
      </c>
      <c r="N33" s="40" t="e">
        <f t="shared" si="4"/>
        <v>#DIV/0!</v>
      </c>
      <c r="O33" s="22"/>
      <c r="P33" s="20"/>
      <c r="Q33" s="20"/>
      <c r="R33" s="37" t="e">
        <f t="shared" si="5"/>
        <v>#DIV/0!</v>
      </c>
      <c r="S33" s="41" t="e">
        <f t="shared" si="6"/>
        <v>#DIV/0!</v>
      </c>
      <c r="T33" s="22"/>
      <c r="U33" s="20"/>
      <c r="V33" s="20"/>
      <c r="W33" s="37" t="e">
        <f t="shared" si="7"/>
        <v>#DIV/0!</v>
      </c>
      <c r="X33" s="41" t="e">
        <f t="shared" si="8"/>
        <v>#DIV/0!</v>
      </c>
      <c r="Y33" s="22"/>
      <c r="Z33" s="20"/>
      <c r="AA33" s="20"/>
      <c r="AB33" s="37" t="e">
        <f t="shared" si="9"/>
        <v>#DIV/0!</v>
      </c>
      <c r="AC33" s="41" t="e">
        <f t="shared" si="10"/>
        <v>#DIV/0!</v>
      </c>
      <c r="AD33" s="38"/>
      <c r="AE33" s="39"/>
    </row>
    <row r="34" spans="1:31" ht="32.25">
      <c r="A34" s="4"/>
      <c r="B34" s="47"/>
      <c r="C34" s="44"/>
      <c r="D34" s="129"/>
      <c r="E34" s="19"/>
      <c r="F34" s="20"/>
      <c r="G34" s="20"/>
      <c r="H34" s="21" t="e">
        <f t="shared" si="0"/>
        <v>#DIV/0!</v>
      </c>
      <c r="I34" s="21" t="e">
        <f t="shared" si="1"/>
        <v>#DIV/0!</v>
      </c>
      <c r="J34" s="20"/>
      <c r="K34" s="20"/>
      <c r="L34" s="21" t="e">
        <f t="shared" si="2"/>
        <v>#DIV/0!</v>
      </c>
      <c r="M34" s="35" t="e">
        <f t="shared" si="3"/>
        <v>#DIV/0!</v>
      </c>
      <c r="N34" s="40" t="e">
        <f t="shared" si="4"/>
        <v>#DIV/0!</v>
      </c>
      <c r="O34" s="22"/>
      <c r="P34" s="20"/>
      <c r="Q34" s="20"/>
      <c r="R34" s="37" t="e">
        <f t="shared" si="5"/>
        <v>#DIV/0!</v>
      </c>
      <c r="S34" s="41" t="e">
        <f t="shared" si="6"/>
        <v>#DIV/0!</v>
      </c>
      <c r="T34" s="22"/>
      <c r="U34" s="20"/>
      <c r="V34" s="20"/>
      <c r="W34" s="37" t="e">
        <f t="shared" si="7"/>
        <v>#DIV/0!</v>
      </c>
      <c r="X34" s="41" t="e">
        <f t="shared" si="8"/>
        <v>#DIV/0!</v>
      </c>
      <c r="Y34" s="22"/>
      <c r="Z34" s="20"/>
      <c r="AA34" s="20"/>
      <c r="AB34" s="37" t="e">
        <f t="shared" si="9"/>
        <v>#DIV/0!</v>
      </c>
      <c r="AC34" s="41" t="e">
        <f t="shared" si="10"/>
        <v>#DIV/0!</v>
      </c>
      <c r="AD34" s="38"/>
      <c r="AE34" s="39"/>
    </row>
    <row r="35" spans="1:31" ht="32.25">
      <c r="A35" s="4"/>
      <c r="B35" s="5"/>
      <c r="C35" s="44"/>
      <c r="D35" s="129"/>
      <c r="E35" s="19"/>
      <c r="F35" s="20"/>
      <c r="G35" s="20"/>
      <c r="H35" s="21" t="e">
        <f t="shared" si="0"/>
        <v>#DIV/0!</v>
      </c>
      <c r="I35" s="21" t="e">
        <f t="shared" si="1"/>
        <v>#DIV/0!</v>
      </c>
      <c r="J35" s="20"/>
      <c r="K35" s="20"/>
      <c r="L35" s="21" t="e">
        <f t="shared" si="2"/>
        <v>#DIV/0!</v>
      </c>
      <c r="M35" s="35" t="e">
        <f t="shared" si="3"/>
        <v>#DIV/0!</v>
      </c>
      <c r="N35" s="40" t="e">
        <f t="shared" si="4"/>
        <v>#DIV/0!</v>
      </c>
      <c r="O35" s="22"/>
      <c r="P35" s="20"/>
      <c r="Q35" s="20"/>
      <c r="R35" s="37" t="e">
        <f t="shared" si="5"/>
        <v>#DIV/0!</v>
      </c>
      <c r="S35" s="41" t="e">
        <f t="shared" si="6"/>
        <v>#DIV/0!</v>
      </c>
      <c r="T35" s="22"/>
      <c r="U35" s="20"/>
      <c r="V35" s="20"/>
      <c r="W35" s="37" t="e">
        <f t="shared" si="7"/>
        <v>#DIV/0!</v>
      </c>
      <c r="X35" s="41" t="e">
        <f t="shared" si="8"/>
        <v>#DIV/0!</v>
      </c>
      <c r="Y35" s="22"/>
      <c r="Z35" s="20"/>
      <c r="AA35" s="20"/>
      <c r="AB35" s="37" t="e">
        <f t="shared" si="9"/>
        <v>#DIV/0!</v>
      </c>
      <c r="AC35" s="41" t="e">
        <f t="shared" si="10"/>
        <v>#DIV/0!</v>
      </c>
      <c r="AD35" s="38"/>
      <c r="AE35" s="39"/>
    </row>
    <row r="36" spans="1:31" ht="32.25">
      <c r="A36" s="4"/>
      <c r="B36" s="5"/>
      <c r="C36" s="44"/>
      <c r="D36" s="153"/>
      <c r="E36" s="19"/>
      <c r="F36" s="20"/>
      <c r="G36" s="20"/>
      <c r="H36" s="21" t="e">
        <f>AVERAGE(F36:G36)</f>
        <v>#DIV/0!</v>
      </c>
      <c r="I36" s="21" t="e">
        <f>E36-H36</f>
        <v>#DIV/0!</v>
      </c>
      <c r="J36" s="20"/>
      <c r="K36" s="20"/>
      <c r="L36" s="21" t="e">
        <f>AVERAGE(J36:K36)</f>
        <v>#DIV/0!</v>
      </c>
      <c r="M36" s="35" t="e">
        <f>E36-L36</f>
        <v>#DIV/0!</v>
      </c>
      <c r="N36" s="40" t="e">
        <f>MAX(I36,M36)</f>
        <v>#DIV/0!</v>
      </c>
      <c r="O36" s="22"/>
      <c r="P36" s="20"/>
      <c r="Q36" s="20"/>
      <c r="R36" s="37" t="e">
        <f>AVERAGE(P36:Q36)</f>
        <v>#DIV/0!</v>
      </c>
      <c r="S36" s="41" t="e">
        <f>O36-R36</f>
        <v>#DIV/0!</v>
      </c>
      <c r="T36" s="22"/>
      <c r="U36" s="20"/>
      <c r="V36" s="20"/>
      <c r="W36" s="37" t="e">
        <f>AVERAGE(U36:V36)</f>
        <v>#DIV/0!</v>
      </c>
      <c r="X36" s="41" t="e">
        <f>T36-W36</f>
        <v>#DIV/0!</v>
      </c>
      <c r="Y36" s="22"/>
      <c r="Z36" s="20"/>
      <c r="AA36" s="20"/>
      <c r="AB36" s="37" t="e">
        <f>AVERAGE(Z36:AA36)</f>
        <v>#DIV/0!</v>
      </c>
      <c r="AC36" s="41" t="e">
        <f>+Y36-AB36</f>
        <v>#DIV/0!</v>
      </c>
      <c r="AD36" s="38"/>
      <c r="AE36" s="39" t="e">
        <f>SUM(N36+S36+X36+AC36-AD36)</f>
        <v>#DIV/0!</v>
      </c>
    </row>
    <row r="37" spans="1:31" ht="32.25">
      <c r="A37" s="4"/>
      <c r="B37" s="5"/>
      <c r="C37" s="44"/>
      <c r="D37" s="153"/>
      <c r="E37" s="19"/>
      <c r="F37" s="20"/>
      <c r="G37" s="20"/>
      <c r="H37" s="21" t="e">
        <f>AVERAGE(F37:G37)</f>
        <v>#DIV/0!</v>
      </c>
      <c r="I37" s="21" t="e">
        <f>E37-H37</f>
        <v>#DIV/0!</v>
      </c>
      <c r="J37" s="20"/>
      <c r="K37" s="20"/>
      <c r="L37" s="21" t="e">
        <f>AVERAGE(J37:K37)</f>
        <v>#DIV/0!</v>
      </c>
      <c r="M37" s="35" t="e">
        <f>E37-L37</f>
        <v>#DIV/0!</v>
      </c>
      <c r="N37" s="40" t="e">
        <f>MAX(I37,M37)</f>
        <v>#DIV/0!</v>
      </c>
      <c r="O37" s="22"/>
      <c r="P37" s="20"/>
      <c r="Q37" s="20"/>
      <c r="R37" s="37" t="e">
        <f>AVERAGE(P37:Q37)</f>
        <v>#DIV/0!</v>
      </c>
      <c r="S37" s="41" t="e">
        <f>O37-R37</f>
        <v>#DIV/0!</v>
      </c>
      <c r="T37" s="22"/>
      <c r="U37" s="20"/>
      <c r="V37" s="20"/>
      <c r="W37" s="37" t="e">
        <f>AVERAGE(U37:V37)</f>
        <v>#DIV/0!</v>
      </c>
      <c r="X37" s="41" t="e">
        <f>T37-W37</f>
        <v>#DIV/0!</v>
      </c>
      <c r="Y37" s="22"/>
      <c r="Z37" s="20"/>
      <c r="AA37" s="20"/>
      <c r="AB37" s="37" t="e">
        <f>AVERAGE(Z37:AA37)</f>
        <v>#DIV/0!</v>
      </c>
      <c r="AC37" s="41" t="e">
        <f>+Y37-AB37</f>
        <v>#DIV/0!</v>
      </c>
      <c r="AD37" s="38"/>
      <c r="AE37" s="39" t="e">
        <f>SUM(N37+S37+X37+AC37-AD37)</f>
        <v>#DIV/0!</v>
      </c>
    </row>
    <row r="38" spans="1:31" ht="32.25">
      <c r="A38" s="4"/>
      <c r="B38" s="5"/>
      <c r="C38" s="44"/>
      <c r="D38" s="153"/>
      <c r="E38" s="19"/>
      <c r="F38" s="20"/>
      <c r="G38" s="20"/>
      <c r="H38" s="21" t="e">
        <f>AVERAGE(F38:G38)</f>
        <v>#DIV/0!</v>
      </c>
      <c r="I38" s="21" t="e">
        <f>E38-H38</f>
        <v>#DIV/0!</v>
      </c>
      <c r="J38" s="20"/>
      <c r="K38" s="20"/>
      <c r="L38" s="21" t="e">
        <f>AVERAGE(J38:K38)</f>
        <v>#DIV/0!</v>
      </c>
      <c r="M38" s="35" t="e">
        <f>E38-L38</f>
        <v>#DIV/0!</v>
      </c>
      <c r="N38" s="40" t="e">
        <f>MAX(I38,M38)</f>
        <v>#DIV/0!</v>
      </c>
      <c r="O38" s="22"/>
      <c r="P38" s="20"/>
      <c r="Q38" s="20"/>
      <c r="R38" s="37" t="e">
        <f>AVERAGE(P38:Q38)</f>
        <v>#DIV/0!</v>
      </c>
      <c r="S38" s="41" t="e">
        <f>O38-R38</f>
        <v>#DIV/0!</v>
      </c>
      <c r="T38" s="22"/>
      <c r="U38" s="20"/>
      <c r="V38" s="20"/>
      <c r="W38" s="37" t="e">
        <f>AVERAGE(U38:V38)</f>
        <v>#DIV/0!</v>
      </c>
      <c r="X38" s="41" t="e">
        <f>T38-W38</f>
        <v>#DIV/0!</v>
      </c>
      <c r="Y38" s="22"/>
      <c r="Z38" s="20"/>
      <c r="AA38" s="20"/>
      <c r="AB38" s="37" t="e">
        <f>AVERAGE(Z38:AA38)</f>
        <v>#DIV/0!</v>
      </c>
      <c r="AC38" s="41" t="e">
        <f>+Y38-AB38</f>
        <v>#DIV/0!</v>
      </c>
      <c r="AD38" s="38"/>
      <c r="AE38" s="39" t="e">
        <f>SUM(N38+S38+X38+AC38-AD38)</f>
        <v>#DIV/0!</v>
      </c>
    </row>
    <row r="39" ht="30" customHeight="1"/>
    <row r="40" ht="30" customHeight="1"/>
  </sheetData>
  <sheetProtection/>
  <mergeCells count="16">
    <mergeCell ref="B9:B10"/>
    <mergeCell ref="C9:C10"/>
    <mergeCell ref="D9:D10"/>
    <mergeCell ref="E9:N9"/>
    <mergeCell ref="O9:S9"/>
    <mergeCell ref="T9:X9"/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4.28125" style="0" customWidth="1"/>
    <col min="2" max="2" width="13.00390625" style="77" customWidth="1"/>
    <col min="3" max="3" width="10.140625" style="77" customWidth="1"/>
    <col min="4" max="4" width="8.8515625" style="77" customWidth="1"/>
    <col min="5" max="13" width="2.7109375" style="0" customWidth="1"/>
    <col min="14" max="14" width="6.42187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6.00390625" style="0" customWidth="1"/>
    <col min="25" max="28" width="2.7109375" style="0" customWidth="1"/>
    <col min="29" max="29" width="6.57421875" style="0" customWidth="1"/>
    <col min="30" max="30" width="3.421875" style="0" customWidth="1"/>
    <col min="31" max="31" width="7.8515625" style="0" customWidth="1"/>
  </cols>
  <sheetData>
    <row r="1" spans="1:31" ht="15">
      <c r="A1" s="30"/>
      <c r="B1" s="78"/>
      <c r="C1" s="78"/>
      <c r="D1" s="7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5"/>
      <c r="X1" s="25"/>
      <c r="Y1" s="25"/>
      <c r="Z1" s="25"/>
      <c r="AA1" s="25"/>
      <c r="AB1" s="25"/>
      <c r="AC1" s="25"/>
      <c r="AD1" s="25"/>
      <c r="AE1" s="26"/>
    </row>
    <row r="2" spans="1:31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</row>
    <row r="3" spans="1:31" ht="15.75">
      <c r="A3" s="27"/>
      <c r="B3" s="79"/>
      <c r="C3" s="79"/>
      <c r="D3" s="7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6"/>
      <c r="X3" s="6"/>
      <c r="Y3" s="6"/>
      <c r="Z3" s="6"/>
      <c r="AA3" s="6"/>
      <c r="AB3" s="6"/>
      <c r="AC3" s="6"/>
      <c r="AD3" s="6"/>
      <c r="AE3" s="28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80"/>
      <c r="C5" s="80"/>
      <c r="D5" s="8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6"/>
      <c r="AA5" s="6"/>
      <c r="AB5" s="6"/>
      <c r="AC5" s="6"/>
      <c r="AD5" s="6"/>
      <c r="AE5" s="28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 customHeight="1">
      <c r="A7" s="229" t="s">
        <v>15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1"/>
    </row>
    <row r="8" spans="1:31" ht="15" customHeight="1" thickBot="1">
      <c r="A8" s="232"/>
      <c r="B8" s="233"/>
      <c r="C8" s="233"/>
      <c r="D8" s="233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233"/>
      <c r="AE8" s="234"/>
    </row>
    <row r="9" spans="1:31" ht="18" customHeight="1">
      <c r="A9" s="198" t="s">
        <v>19</v>
      </c>
      <c r="B9" s="200" t="s">
        <v>2</v>
      </c>
      <c r="C9" s="200" t="s">
        <v>3</v>
      </c>
      <c r="D9" s="238" t="s">
        <v>20</v>
      </c>
      <c r="E9" s="235" t="s">
        <v>24</v>
      </c>
      <c r="F9" s="236"/>
      <c r="G9" s="236"/>
      <c r="H9" s="236"/>
      <c r="I9" s="236"/>
      <c r="J9" s="236"/>
      <c r="K9" s="236"/>
      <c r="L9" s="236"/>
      <c r="M9" s="236"/>
      <c r="N9" s="237"/>
      <c r="O9" s="190" t="s">
        <v>13</v>
      </c>
      <c r="P9" s="191"/>
      <c r="Q9" s="191"/>
      <c r="R9" s="191"/>
      <c r="S9" s="192"/>
      <c r="T9" s="190" t="s">
        <v>6</v>
      </c>
      <c r="U9" s="191"/>
      <c r="V9" s="191"/>
      <c r="W9" s="191"/>
      <c r="X9" s="192"/>
      <c r="Y9" s="190" t="s">
        <v>7</v>
      </c>
      <c r="Z9" s="191"/>
      <c r="AA9" s="191"/>
      <c r="AB9" s="191"/>
      <c r="AC9" s="192"/>
      <c r="AD9" s="225" t="s">
        <v>8</v>
      </c>
      <c r="AE9" s="4" t="s">
        <v>25</v>
      </c>
    </row>
    <row r="10" spans="1:31" ht="64.5">
      <c r="A10" s="199"/>
      <c r="B10" s="201"/>
      <c r="C10" s="201"/>
      <c r="D10" s="239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72" t="s">
        <v>26</v>
      </c>
      <c r="P10" s="196" t="s">
        <v>30</v>
      </c>
      <c r="Q10" s="196"/>
      <c r="R10" s="67" t="s">
        <v>31</v>
      </c>
      <c r="S10" s="135" t="s">
        <v>21</v>
      </c>
      <c r="T10" s="112" t="s">
        <v>26</v>
      </c>
      <c r="U10" s="196" t="s">
        <v>30</v>
      </c>
      <c r="V10" s="196"/>
      <c r="W10" s="67" t="s">
        <v>31</v>
      </c>
      <c r="X10" s="113" t="s">
        <v>6</v>
      </c>
      <c r="Y10" s="72" t="s">
        <v>26</v>
      </c>
      <c r="Z10" s="197" t="s">
        <v>30</v>
      </c>
      <c r="AA10" s="197"/>
      <c r="AB10" s="67" t="s">
        <v>31</v>
      </c>
      <c r="AC10" s="113" t="s">
        <v>7</v>
      </c>
      <c r="AD10" s="225"/>
      <c r="AE10" s="11" t="s">
        <v>22</v>
      </c>
    </row>
    <row r="11" spans="1:31" ht="31.5">
      <c r="A11" s="4">
        <v>1</v>
      </c>
      <c r="B11" s="45" t="s">
        <v>81</v>
      </c>
      <c r="C11" s="46" t="s">
        <v>80</v>
      </c>
      <c r="D11" s="122">
        <v>36198</v>
      </c>
      <c r="E11" s="63">
        <v>15</v>
      </c>
      <c r="F11" s="52">
        <v>0.3</v>
      </c>
      <c r="G11" s="52">
        <v>0.3</v>
      </c>
      <c r="H11" s="51">
        <f aca="true" t="shared" si="0" ref="H11:H31">AVERAGE(F11:G11)</f>
        <v>0.3</v>
      </c>
      <c r="I11" s="51">
        <f aca="true" t="shared" si="1" ref="I11:I31">E11-H11</f>
        <v>14.7</v>
      </c>
      <c r="J11" s="52">
        <v>0.3</v>
      </c>
      <c r="K11" s="52">
        <v>0.3</v>
      </c>
      <c r="L11" s="51">
        <f aca="true" t="shared" si="2" ref="L11:L31">AVERAGE(J11:K11)</f>
        <v>0.3</v>
      </c>
      <c r="M11" s="53">
        <f aca="true" t="shared" si="3" ref="M11:M31">E11-L11</f>
        <v>14.7</v>
      </c>
      <c r="N11" s="54">
        <f aca="true" t="shared" si="4" ref="N11:N29">MAX(I11,M11)</f>
        <v>14.7</v>
      </c>
      <c r="O11" s="60">
        <v>15</v>
      </c>
      <c r="P11" s="52">
        <v>0.7</v>
      </c>
      <c r="Q11" s="52"/>
      <c r="R11" s="55">
        <f aca="true" t="shared" si="5" ref="R11:R31">AVERAGE(P11:Q11)</f>
        <v>0.7</v>
      </c>
      <c r="S11" s="56">
        <f aca="true" t="shared" si="6" ref="S11:S29">O11-R11</f>
        <v>14.3</v>
      </c>
      <c r="T11" s="60">
        <v>15</v>
      </c>
      <c r="U11" s="52">
        <v>0.5</v>
      </c>
      <c r="V11" s="52">
        <v>0.7</v>
      </c>
      <c r="W11" s="55">
        <f aca="true" t="shared" si="7" ref="W11:W31">AVERAGE(U11:V11)</f>
        <v>0.6</v>
      </c>
      <c r="X11" s="56">
        <f aca="true" t="shared" si="8" ref="X11:X29">T11-W11</f>
        <v>14.4</v>
      </c>
      <c r="Y11" s="60">
        <v>15</v>
      </c>
      <c r="Z11" s="52">
        <v>0.9</v>
      </c>
      <c r="AA11" s="52">
        <v>0.7</v>
      </c>
      <c r="AB11" s="55">
        <f aca="true" t="shared" si="9" ref="AB11:AB31">AVERAGE(Z11:AA11)</f>
        <v>0.8</v>
      </c>
      <c r="AC11" s="56">
        <f aca="true" t="shared" si="10" ref="AC11:AC29">+Y11-AB11</f>
        <v>14.2</v>
      </c>
      <c r="AD11" s="57"/>
      <c r="AE11" s="58">
        <f aca="true" t="shared" si="11" ref="AE11:AE29">SUM(N11+S11+X11+AC11-AD11)</f>
        <v>57.599999999999994</v>
      </c>
    </row>
    <row r="12" spans="1:31" ht="31.5">
      <c r="A12" s="4">
        <v>2</v>
      </c>
      <c r="B12" s="45" t="s">
        <v>58</v>
      </c>
      <c r="C12" s="46" t="s">
        <v>57</v>
      </c>
      <c r="D12" s="122">
        <v>36243</v>
      </c>
      <c r="E12" s="63">
        <v>15</v>
      </c>
      <c r="F12" s="52">
        <v>1</v>
      </c>
      <c r="G12" s="52">
        <v>1.3</v>
      </c>
      <c r="H12" s="51">
        <f t="shared" si="0"/>
        <v>1.15</v>
      </c>
      <c r="I12" s="51">
        <f t="shared" si="1"/>
        <v>13.85</v>
      </c>
      <c r="J12" s="52">
        <v>1</v>
      </c>
      <c r="K12" s="52">
        <v>1.3</v>
      </c>
      <c r="L12" s="51">
        <f t="shared" si="2"/>
        <v>1.15</v>
      </c>
      <c r="M12" s="53">
        <f t="shared" si="3"/>
        <v>13.85</v>
      </c>
      <c r="N12" s="54">
        <f t="shared" si="4"/>
        <v>13.85</v>
      </c>
      <c r="O12" s="60">
        <v>15</v>
      </c>
      <c r="P12" s="52">
        <v>0.7</v>
      </c>
      <c r="Q12" s="52"/>
      <c r="R12" s="55">
        <f t="shared" si="5"/>
        <v>0.7</v>
      </c>
      <c r="S12" s="56">
        <f t="shared" si="6"/>
        <v>14.3</v>
      </c>
      <c r="T12" s="60">
        <v>15</v>
      </c>
      <c r="U12" s="52">
        <v>0.3</v>
      </c>
      <c r="V12" s="52">
        <v>0.4</v>
      </c>
      <c r="W12" s="55">
        <f t="shared" si="7"/>
        <v>0.35</v>
      </c>
      <c r="X12" s="56">
        <f t="shared" si="8"/>
        <v>14.65</v>
      </c>
      <c r="Y12" s="60">
        <v>15</v>
      </c>
      <c r="Z12" s="52">
        <v>0.7</v>
      </c>
      <c r="AA12" s="52">
        <v>0.6</v>
      </c>
      <c r="AB12" s="55">
        <f t="shared" si="9"/>
        <v>0.6499999999999999</v>
      </c>
      <c r="AC12" s="56">
        <f t="shared" si="10"/>
        <v>14.35</v>
      </c>
      <c r="AD12" s="57"/>
      <c r="AE12" s="58">
        <f t="shared" si="11"/>
        <v>57.15</v>
      </c>
    </row>
    <row r="13" spans="1:31" ht="31.5">
      <c r="A13" s="4">
        <v>3</v>
      </c>
      <c r="B13" s="48" t="s">
        <v>82</v>
      </c>
      <c r="C13" s="59" t="s">
        <v>80</v>
      </c>
      <c r="D13" s="122">
        <v>36965</v>
      </c>
      <c r="E13" s="63">
        <v>15</v>
      </c>
      <c r="F13" s="52">
        <v>0.9</v>
      </c>
      <c r="G13" s="52">
        <v>0.6</v>
      </c>
      <c r="H13" s="51">
        <f t="shared" si="0"/>
        <v>0.75</v>
      </c>
      <c r="I13" s="51">
        <f t="shared" si="1"/>
        <v>14.25</v>
      </c>
      <c r="J13" s="52">
        <v>0.9</v>
      </c>
      <c r="K13" s="52">
        <v>0.6</v>
      </c>
      <c r="L13" s="51">
        <f t="shared" si="2"/>
        <v>0.75</v>
      </c>
      <c r="M13" s="53">
        <f t="shared" si="3"/>
        <v>14.25</v>
      </c>
      <c r="N13" s="54">
        <f t="shared" si="4"/>
        <v>14.25</v>
      </c>
      <c r="O13" s="60">
        <v>15</v>
      </c>
      <c r="P13" s="52">
        <v>0.9</v>
      </c>
      <c r="Q13" s="52"/>
      <c r="R13" s="55">
        <f t="shared" si="5"/>
        <v>0.9</v>
      </c>
      <c r="S13" s="56">
        <f t="shared" si="6"/>
        <v>14.1</v>
      </c>
      <c r="T13" s="60">
        <v>15</v>
      </c>
      <c r="U13" s="52">
        <v>0.6</v>
      </c>
      <c r="V13" s="52">
        <v>0.5</v>
      </c>
      <c r="W13" s="55">
        <f t="shared" si="7"/>
        <v>0.55</v>
      </c>
      <c r="X13" s="56">
        <f t="shared" si="8"/>
        <v>14.45</v>
      </c>
      <c r="Y13" s="60">
        <v>15</v>
      </c>
      <c r="Z13" s="52">
        <v>0.7</v>
      </c>
      <c r="AA13" s="52">
        <v>0.7</v>
      </c>
      <c r="AB13" s="55">
        <f t="shared" si="9"/>
        <v>0.7</v>
      </c>
      <c r="AC13" s="56">
        <f t="shared" si="10"/>
        <v>14.3</v>
      </c>
      <c r="AD13" s="57"/>
      <c r="AE13" s="58">
        <f t="shared" si="11"/>
        <v>57.099999999999994</v>
      </c>
    </row>
    <row r="14" spans="1:31" ht="60">
      <c r="A14" s="4">
        <v>4</v>
      </c>
      <c r="B14" s="45" t="s">
        <v>112</v>
      </c>
      <c r="C14" s="46" t="s">
        <v>113</v>
      </c>
      <c r="D14" s="122">
        <v>36900</v>
      </c>
      <c r="E14" s="63">
        <v>15</v>
      </c>
      <c r="F14" s="52">
        <v>1.4</v>
      </c>
      <c r="G14" s="52">
        <v>1.2</v>
      </c>
      <c r="H14" s="51">
        <f t="shared" si="0"/>
        <v>1.2999999999999998</v>
      </c>
      <c r="I14" s="51">
        <f t="shared" si="1"/>
        <v>13.7</v>
      </c>
      <c r="J14" s="52">
        <v>1.4</v>
      </c>
      <c r="K14" s="52">
        <v>1.2</v>
      </c>
      <c r="L14" s="51">
        <f t="shared" si="2"/>
        <v>1.2999999999999998</v>
      </c>
      <c r="M14" s="53">
        <f t="shared" si="3"/>
        <v>13.7</v>
      </c>
      <c r="N14" s="54">
        <f t="shared" si="4"/>
        <v>13.7</v>
      </c>
      <c r="O14" s="60">
        <v>15</v>
      </c>
      <c r="P14" s="52">
        <v>1.1</v>
      </c>
      <c r="Q14" s="52"/>
      <c r="R14" s="55">
        <f t="shared" si="5"/>
        <v>1.1</v>
      </c>
      <c r="S14" s="56">
        <f t="shared" si="6"/>
        <v>13.9</v>
      </c>
      <c r="T14" s="60">
        <v>15</v>
      </c>
      <c r="U14" s="52">
        <v>0.4</v>
      </c>
      <c r="V14" s="52">
        <v>0.5</v>
      </c>
      <c r="W14" s="55">
        <f t="shared" si="7"/>
        <v>0.45</v>
      </c>
      <c r="X14" s="56">
        <f t="shared" si="8"/>
        <v>14.55</v>
      </c>
      <c r="Y14" s="60">
        <v>15</v>
      </c>
      <c r="Z14" s="52">
        <v>0.9</v>
      </c>
      <c r="AA14" s="52">
        <v>0.8</v>
      </c>
      <c r="AB14" s="55">
        <f t="shared" si="9"/>
        <v>0.8500000000000001</v>
      </c>
      <c r="AC14" s="56">
        <f t="shared" si="10"/>
        <v>14.15</v>
      </c>
      <c r="AD14" s="57"/>
      <c r="AE14" s="58">
        <f t="shared" si="11"/>
        <v>56.300000000000004</v>
      </c>
    </row>
    <row r="15" spans="1:31" ht="45">
      <c r="A15" s="4">
        <v>5</v>
      </c>
      <c r="B15" s="45" t="s">
        <v>185</v>
      </c>
      <c r="C15" s="46" t="s">
        <v>184</v>
      </c>
      <c r="D15" s="122">
        <v>37211</v>
      </c>
      <c r="E15" s="63">
        <v>15</v>
      </c>
      <c r="F15" s="52">
        <v>1</v>
      </c>
      <c r="G15" s="52">
        <v>1</v>
      </c>
      <c r="H15" s="51">
        <f t="shared" si="0"/>
        <v>1</v>
      </c>
      <c r="I15" s="51">
        <f t="shared" si="1"/>
        <v>14</v>
      </c>
      <c r="J15" s="52">
        <v>1</v>
      </c>
      <c r="K15" s="52">
        <v>1</v>
      </c>
      <c r="L15" s="51">
        <f t="shared" si="2"/>
        <v>1</v>
      </c>
      <c r="M15" s="53">
        <f t="shared" si="3"/>
        <v>14</v>
      </c>
      <c r="N15" s="54">
        <f t="shared" si="4"/>
        <v>14</v>
      </c>
      <c r="O15" s="60">
        <v>14.5</v>
      </c>
      <c r="P15" s="52">
        <v>0.9</v>
      </c>
      <c r="Q15" s="52"/>
      <c r="R15" s="55">
        <f t="shared" si="5"/>
        <v>0.9</v>
      </c>
      <c r="S15" s="56">
        <f t="shared" si="6"/>
        <v>13.6</v>
      </c>
      <c r="T15" s="60">
        <v>15</v>
      </c>
      <c r="U15" s="52">
        <v>0.6</v>
      </c>
      <c r="V15" s="52">
        <v>0.7</v>
      </c>
      <c r="W15" s="55">
        <f t="shared" si="7"/>
        <v>0.6499999999999999</v>
      </c>
      <c r="X15" s="56">
        <f t="shared" si="8"/>
        <v>14.35</v>
      </c>
      <c r="Y15" s="60">
        <v>15</v>
      </c>
      <c r="Z15" s="52">
        <v>1</v>
      </c>
      <c r="AA15" s="52">
        <v>0.9</v>
      </c>
      <c r="AB15" s="55">
        <f t="shared" si="9"/>
        <v>0.95</v>
      </c>
      <c r="AC15" s="56">
        <f t="shared" si="10"/>
        <v>14.05</v>
      </c>
      <c r="AD15" s="57"/>
      <c r="AE15" s="58">
        <f t="shared" si="11"/>
        <v>56</v>
      </c>
    </row>
    <row r="16" spans="1:31" ht="31.5">
      <c r="A16" s="4">
        <v>6</v>
      </c>
      <c r="B16" s="45" t="s">
        <v>49</v>
      </c>
      <c r="C16" s="46" t="s">
        <v>48</v>
      </c>
      <c r="D16" s="122">
        <v>36162</v>
      </c>
      <c r="E16" s="63">
        <v>15</v>
      </c>
      <c r="F16" s="52">
        <v>1.4</v>
      </c>
      <c r="G16" s="52">
        <v>1.3</v>
      </c>
      <c r="H16" s="51">
        <f t="shared" si="0"/>
        <v>1.35</v>
      </c>
      <c r="I16" s="51">
        <f t="shared" si="1"/>
        <v>13.65</v>
      </c>
      <c r="J16" s="52">
        <v>1.4</v>
      </c>
      <c r="K16" s="52">
        <v>1.3</v>
      </c>
      <c r="L16" s="51">
        <f t="shared" si="2"/>
        <v>1.35</v>
      </c>
      <c r="M16" s="53">
        <f t="shared" si="3"/>
        <v>13.65</v>
      </c>
      <c r="N16" s="54">
        <f t="shared" si="4"/>
        <v>13.65</v>
      </c>
      <c r="O16" s="60">
        <v>15</v>
      </c>
      <c r="P16" s="52">
        <v>1.6</v>
      </c>
      <c r="Q16" s="52"/>
      <c r="R16" s="55">
        <f t="shared" si="5"/>
        <v>1.6</v>
      </c>
      <c r="S16" s="56">
        <f t="shared" si="6"/>
        <v>13.4</v>
      </c>
      <c r="T16" s="60">
        <v>15</v>
      </c>
      <c r="U16" s="52">
        <v>0.6</v>
      </c>
      <c r="V16" s="52">
        <v>0.5</v>
      </c>
      <c r="W16" s="55">
        <f t="shared" si="7"/>
        <v>0.55</v>
      </c>
      <c r="X16" s="56">
        <f t="shared" si="8"/>
        <v>14.45</v>
      </c>
      <c r="Y16" s="60">
        <v>15</v>
      </c>
      <c r="Z16" s="52">
        <v>0.6</v>
      </c>
      <c r="AA16" s="52">
        <v>0.5</v>
      </c>
      <c r="AB16" s="55">
        <f t="shared" si="9"/>
        <v>0.55</v>
      </c>
      <c r="AC16" s="56">
        <f t="shared" si="10"/>
        <v>14.45</v>
      </c>
      <c r="AD16" s="57"/>
      <c r="AE16" s="58">
        <f t="shared" si="11"/>
        <v>55.95</v>
      </c>
    </row>
    <row r="17" spans="1:31" ht="31.5">
      <c r="A17" s="4">
        <v>7</v>
      </c>
      <c r="B17" s="45" t="s">
        <v>79</v>
      </c>
      <c r="C17" s="46" t="s">
        <v>80</v>
      </c>
      <c r="D17" s="122">
        <v>36475</v>
      </c>
      <c r="E17" s="63">
        <v>15</v>
      </c>
      <c r="F17" s="52">
        <v>0.9</v>
      </c>
      <c r="G17" s="52">
        <v>0.9</v>
      </c>
      <c r="H17" s="51">
        <f t="shared" si="0"/>
        <v>0.9</v>
      </c>
      <c r="I17" s="51">
        <f t="shared" si="1"/>
        <v>14.1</v>
      </c>
      <c r="J17" s="52">
        <v>0.9</v>
      </c>
      <c r="K17" s="52">
        <v>0.9</v>
      </c>
      <c r="L17" s="51">
        <f t="shared" si="2"/>
        <v>0.9</v>
      </c>
      <c r="M17" s="53">
        <f t="shared" si="3"/>
        <v>14.1</v>
      </c>
      <c r="N17" s="54">
        <f t="shared" si="4"/>
        <v>14.1</v>
      </c>
      <c r="O17" s="60">
        <v>15</v>
      </c>
      <c r="P17" s="52">
        <v>1</v>
      </c>
      <c r="Q17" s="52"/>
      <c r="R17" s="55">
        <f t="shared" si="5"/>
        <v>1</v>
      </c>
      <c r="S17" s="56">
        <f t="shared" si="6"/>
        <v>14</v>
      </c>
      <c r="T17" s="60">
        <v>15</v>
      </c>
      <c r="U17" s="52">
        <v>1.4</v>
      </c>
      <c r="V17" s="52">
        <v>1.9</v>
      </c>
      <c r="W17" s="55">
        <f t="shared" si="7"/>
        <v>1.65</v>
      </c>
      <c r="X17" s="56">
        <f t="shared" si="8"/>
        <v>13.35</v>
      </c>
      <c r="Y17" s="60">
        <v>15</v>
      </c>
      <c r="Z17" s="52">
        <v>0.6</v>
      </c>
      <c r="AA17" s="52">
        <v>0.6</v>
      </c>
      <c r="AB17" s="55">
        <f t="shared" si="9"/>
        <v>0.6</v>
      </c>
      <c r="AC17" s="56">
        <f t="shared" si="10"/>
        <v>14.4</v>
      </c>
      <c r="AD17" s="57"/>
      <c r="AE17" s="58">
        <f t="shared" si="11"/>
        <v>55.85</v>
      </c>
    </row>
    <row r="18" spans="1:31" ht="31.5">
      <c r="A18" s="4">
        <v>8</v>
      </c>
      <c r="B18" s="45" t="s">
        <v>59</v>
      </c>
      <c r="C18" s="46" t="s">
        <v>57</v>
      </c>
      <c r="D18" s="122">
        <v>36717</v>
      </c>
      <c r="E18" s="63">
        <v>15</v>
      </c>
      <c r="F18" s="52">
        <v>1.6</v>
      </c>
      <c r="G18" s="52">
        <v>1.6</v>
      </c>
      <c r="H18" s="51">
        <f t="shared" si="0"/>
        <v>1.6</v>
      </c>
      <c r="I18" s="51">
        <f t="shared" si="1"/>
        <v>13.4</v>
      </c>
      <c r="J18" s="52">
        <v>1.6</v>
      </c>
      <c r="K18" s="52">
        <v>1.6</v>
      </c>
      <c r="L18" s="51">
        <f t="shared" si="2"/>
        <v>1.6</v>
      </c>
      <c r="M18" s="53">
        <f t="shared" si="3"/>
        <v>13.4</v>
      </c>
      <c r="N18" s="54">
        <f t="shared" si="4"/>
        <v>13.4</v>
      </c>
      <c r="O18" s="60">
        <v>14.5</v>
      </c>
      <c r="P18" s="52">
        <v>1.1</v>
      </c>
      <c r="Q18" s="52"/>
      <c r="R18" s="55">
        <f t="shared" si="5"/>
        <v>1.1</v>
      </c>
      <c r="S18" s="56">
        <f t="shared" si="6"/>
        <v>13.4</v>
      </c>
      <c r="T18" s="60">
        <v>15</v>
      </c>
      <c r="U18" s="52">
        <v>0.6</v>
      </c>
      <c r="V18" s="52">
        <v>0.4</v>
      </c>
      <c r="W18" s="55">
        <f t="shared" si="7"/>
        <v>0.5</v>
      </c>
      <c r="X18" s="56">
        <f t="shared" si="8"/>
        <v>14.5</v>
      </c>
      <c r="Y18" s="60">
        <v>15</v>
      </c>
      <c r="Z18" s="52">
        <v>0.8</v>
      </c>
      <c r="AA18" s="52">
        <v>0.9</v>
      </c>
      <c r="AB18" s="55">
        <f t="shared" si="9"/>
        <v>0.8500000000000001</v>
      </c>
      <c r="AC18" s="56">
        <f t="shared" si="10"/>
        <v>14.15</v>
      </c>
      <c r="AD18" s="57"/>
      <c r="AE18" s="58">
        <f t="shared" si="11"/>
        <v>55.449999999999996</v>
      </c>
    </row>
    <row r="19" spans="1:31" ht="47.25">
      <c r="A19" s="4">
        <v>9</v>
      </c>
      <c r="B19" s="48" t="s">
        <v>183</v>
      </c>
      <c r="C19" s="48" t="s">
        <v>184</v>
      </c>
      <c r="D19" s="122">
        <v>36872</v>
      </c>
      <c r="E19" s="63">
        <v>15</v>
      </c>
      <c r="F19" s="52">
        <v>0.9</v>
      </c>
      <c r="G19" s="52">
        <v>0.9</v>
      </c>
      <c r="H19" s="51">
        <f t="shared" si="0"/>
        <v>0.9</v>
      </c>
      <c r="I19" s="51">
        <f t="shared" si="1"/>
        <v>14.1</v>
      </c>
      <c r="J19" s="52">
        <v>0.9</v>
      </c>
      <c r="K19" s="52">
        <v>0.9</v>
      </c>
      <c r="L19" s="51">
        <f t="shared" si="2"/>
        <v>0.9</v>
      </c>
      <c r="M19" s="53">
        <f t="shared" si="3"/>
        <v>14.1</v>
      </c>
      <c r="N19" s="54">
        <f t="shared" si="4"/>
        <v>14.1</v>
      </c>
      <c r="O19" s="60">
        <v>15</v>
      </c>
      <c r="P19" s="52">
        <v>1</v>
      </c>
      <c r="Q19" s="52"/>
      <c r="R19" s="55">
        <f t="shared" si="5"/>
        <v>1</v>
      </c>
      <c r="S19" s="56">
        <f t="shared" si="6"/>
        <v>14</v>
      </c>
      <c r="T19" s="60">
        <v>15</v>
      </c>
      <c r="U19" s="52">
        <v>1.7</v>
      </c>
      <c r="V19" s="52">
        <v>1.8</v>
      </c>
      <c r="W19" s="55">
        <f t="shared" si="7"/>
        <v>1.75</v>
      </c>
      <c r="X19" s="56">
        <f t="shared" si="8"/>
        <v>13.25</v>
      </c>
      <c r="Y19" s="60">
        <v>15</v>
      </c>
      <c r="Z19" s="52">
        <v>1.1</v>
      </c>
      <c r="AA19" s="52">
        <v>1.1</v>
      </c>
      <c r="AB19" s="55">
        <f t="shared" si="9"/>
        <v>1.1</v>
      </c>
      <c r="AC19" s="56">
        <f t="shared" si="10"/>
        <v>13.9</v>
      </c>
      <c r="AD19" s="57"/>
      <c r="AE19" s="58">
        <f t="shared" si="11"/>
        <v>55.25</v>
      </c>
    </row>
    <row r="20" spans="1:31" ht="45">
      <c r="A20" s="4">
        <v>10</v>
      </c>
      <c r="B20" s="48" t="s">
        <v>121</v>
      </c>
      <c r="C20" s="59" t="s">
        <v>76</v>
      </c>
      <c r="D20" s="122">
        <v>37104</v>
      </c>
      <c r="E20" s="63">
        <v>15</v>
      </c>
      <c r="F20" s="52">
        <v>1.4</v>
      </c>
      <c r="G20" s="52">
        <v>1.6</v>
      </c>
      <c r="H20" s="51">
        <f t="shared" si="0"/>
        <v>1.5</v>
      </c>
      <c r="I20" s="51">
        <f t="shared" si="1"/>
        <v>13.5</v>
      </c>
      <c r="J20" s="52">
        <v>1.4</v>
      </c>
      <c r="K20" s="52">
        <v>1.6</v>
      </c>
      <c r="L20" s="51">
        <f t="shared" si="2"/>
        <v>1.5</v>
      </c>
      <c r="M20" s="53">
        <f t="shared" si="3"/>
        <v>13.5</v>
      </c>
      <c r="N20" s="54">
        <f t="shared" si="4"/>
        <v>13.5</v>
      </c>
      <c r="O20" s="60">
        <v>15</v>
      </c>
      <c r="P20" s="52">
        <v>1.6</v>
      </c>
      <c r="Q20" s="52"/>
      <c r="R20" s="55">
        <f t="shared" si="5"/>
        <v>1.6</v>
      </c>
      <c r="S20" s="56">
        <f t="shared" si="6"/>
        <v>13.4</v>
      </c>
      <c r="T20" s="60">
        <v>15</v>
      </c>
      <c r="U20" s="52">
        <v>0.8</v>
      </c>
      <c r="V20" s="52">
        <v>0.8</v>
      </c>
      <c r="W20" s="55">
        <f t="shared" si="7"/>
        <v>0.8</v>
      </c>
      <c r="X20" s="56">
        <f t="shared" si="8"/>
        <v>14.2</v>
      </c>
      <c r="Y20" s="60">
        <v>15</v>
      </c>
      <c r="Z20" s="52">
        <v>1.2</v>
      </c>
      <c r="AA20" s="52">
        <v>1.1</v>
      </c>
      <c r="AB20" s="55">
        <f t="shared" si="9"/>
        <v>1.15</v>
      </c>
      <c r="AC20" s="56">
        <f t="shared" si="10"/>
        <v>13.85</v>
      </c>
      <c r="AD20" s="57"/>
      <c r="AE20" s="58">
        <f t="shared" si="11"/>
        <v>54.949999999999996</v>
      </c>
    </row>
    <row r="21" spans="1:31" ht="30">
      <c r="A21" s="4">
        <v>11</v>
      </c>
      <c r="B21" s="46" t="s">
        <v>160</v>
      </c>
      <c r="C21" s="158" t="s">
        <v>18</v>
      </c>
      <c r="D21" s="122">
        <v>37120</v>
      </c>
      <c r="E21" s="63">
        <v>15</v>
      </c>
      <c r="F21" s="52">
        <v>0.7</v>
      </c>
      <c r="G21" s="52">
        <v>0.5</v>
      </c>
      <c r="H21" s="51">
        <f t="shared" si="0"/>
        <v>0.6</v>
      </c>
      <c r="I21" s="51">
        <f t="shared" si="1"/>
        <v>14.4</v>
      </c>
      <c r="J21" s="52">
        <v>0.7</v>
      </c>
      <c r="K21" s="52">
        <v>0.5</v>
      </c>
      <c r="L21" s="51">
        <f t="shared" si="2"/>
        <v>0.6</v>
      </c>
      <c r="M21" s="53">
        <f t="shared" si="3"/>
        <v>14.4</v>
      </c>
      <c r="N21" s="54">
        <f t="shared" si="4"/>
        <v>14.4</v>
      </c>
      <c r="O21" s="60">
        <v>14.4</v>
      </c>
      <c r="P21" s="52">
        <v>1.5</v>
      </c>
      <c r="Q21" s="52"/>
      <c r="R21" s="55">
        <f t="shared" si="5"/>
        <v>1.5</v>
      </c>
      <c r="S21" s="56">
        <f t="shared" si="6"/>
        <v>12.9</v>
      </c>
      <c r="T21" s="60">
        <v>15</v>
      </c>
      <c r="U21" s="52">
        <v>0.6</v>
      </c>
      <c r="V21" s="52">
        <v>0.5</v>
      </c>
      <c r="W21" s="55">
        <f t="shared" si="7"/>
        <v>0.55</v>
      </c>
      <c r="X21" s="56">
        <f t="shared" si="8"/>
        <v>14.45</v>
      </c>
      <c r="Y21" s="60">
        <v>15</v>
      </c>
      <c r="Z21" s="52">
        <v>2.2</v>
      </c>
      <c r="AA21" s="52">
        <v>2.2</v>
      </c>
      <c r="AB21" s="55">
        <f t="shared" si="9"/>
        <v>2.2</v>
      </c>
      <c r="AC21" s="56">
        <f t="shared" si="10"/>
        <v>12.8</v>
      </c>
      <c r="AD21" s="57"/>
      <c r="AE21" s="58">
        <f t="shared" si="11"/>
        <v>54.55</v>
      </c>
    </row>
    <row r="22" spans="1:31" ht="31.5">
      <c r="A22" s="4">
        <v>12</v>
      </c>
      <c r="B22" s="45" t="s">
        <v>56</v>
      </c>
      <c r="C22" s="46" t="s">
        <v>57</v>
      </c>
      <c r="D22" s="122">
        <v>36598</v>
      </c>
      <c r="E22" s="63">
        <v>15</v>
      </c>
      <c r="F22" s="52">
        <v>1.5</v>
      </c>
      <c r="G22" s="52">
        <v>1.8</v>
      </c>
      <c r="H22" s="51">
        <f t="shared" si="0"/>
        <v>1.65</v>
      </c>
      <c r="I22" s="51">
        <f t="shared" si="1"/>
        <v>13.35</v>
      </c>
      <c r="J22" s="52">
        <v>1.5</v>
      </c>
      <c r="K22" s="52">
        <v>1.8</v>
      </c>
      <c r="L22" s="51">
        <f t="shared" si="2"/>
        <v>1.65</v>
      </c>
      <c r="M22" s="53">
        <f t="shared" si="3"/>
        <v>13.35</v>
      </c>
      <c r="N22" s="54">
        <f t="shared" si="4"/>
        <v>13.35</v>
      </c>
      <c r="O22" s="60">
        <v>14.5</v>
      </c>
      <c r="P22" s="52">
        <v>1.7</v>
      </c>
      <c r="Q22" s="52"/>
      <c r="R22" s="55">
        <f t="shared" si="5"/>
        <v>1.7</v>
      </c>
      <c r="S22" s="56">
        <f t="shared" si="6"/>
        <v>12.8</v>
      </c>
      <c r="T22" s="60">
        <v>15</v>
      </c>
      <c r="U22" s="52">
        <v>0.7</v>
      </c>
      <c r="V22" s="52">
        <v>0.7</v>
      </c>
      <c r="W22" s="55">
        <f t="shared" si="7"/>
        <v>0.7</v>
      </c>
      <c r="X22" s="56">
        <f t="shared" si="8"/>
        <v>14.3</v>
      </c>
      <c r="Y22" s="60">
        <v>15</v>
      </c>
      <c r="Z22" s="52">
        <v>0.9</v>
      </c>
      <c r="AA22" s="52">
        <v>1</v>
      </c>
      <c r="AB22" s="55">
        <f t="shared" si="9"/>
        <v>0.95</v>
      </c>
      <c r="AC22" s="56">
        <f t="shared" si="10"/>
        <v>14.05</v>
      </c>
      <c r="AD22" s="57"/>
      <c r="AE22" s="58">
        <f t="shared" si="11"/>
        <v>54.5</v>
      </c>
    </row>
    <row r="23" spans="1:31" ht="31.5">
      <c r="A23" s="4">
        <v>13</v>
      </c>
      <c r="B23" s="45" t="s">
        <v>157</v>
      </c>
      <c r="C23" s="46" t="s">
        <v>18</v>
      </c>
      <c r="D23" s="122">
        <v>36259</v>
      </c>
      <c r="E23" s="63">
        <v>15</v>
      </c>
      <c r="F23" s="52">
        <v>1.1</v>
      </c>
      <c r="G23" s="52">
        <v>1.4</v>
      </c>
      <c r="H23" s="51">
        <f t="shared" si="0"/>
        <v>1.25</v>
      </c>
      <c r="I23" s="51">
        <f t="shared" si="1"/>
        <v>13.75</v>
      </c>
      <c r="J23" s="52">
        <v>1.1</v>
      </c>
      <c r="K23" s="52">
        <v>1.4</v>
      </c>
      <c r="L23" s="51">
        <f t="shared" si="2"/>
        <v>1.25</v>
      </c>
      <c r="M23" s="53">
        <f t="shared" si="3"/>
        <v>13.75</v>
      </c>
      <c r="N23" s="54">
        <f t="shared" si="4"/>
        <v>13.75</v>
      </c>
      <c r="O23" s="60">
        <v>14.4</v>
      </c>
      <c r="P23" s="52">
        <v>1.4</v>
      </c>
      <c r="Q23" s="52"/>
      <c r="R23" s="55">
        <f t="shared" si="5"/>
        <v>1.4</v>
      </c>
      <c r="S23" s="56">
        <f t="shared" si="6"/>
        <v>13</v>
      </c>
      <c r="T23" s="60">
        <v>15</v>
      </c>
      <c r="U23" s="52">
        <v>0.8</v>
      </c>
      <c r="V23" s="52">
        <v>0.6</v>
      </c>
      <c r="W23" s="55">
        <f t="shared" si="7"/>
        <v>0.7</v>
      </c>
      <c r="X23" s="56">
        <f t="shared" si="8"/>
        <v>14.3</v>
      </c>
      <c r="Y23" s="60">
        <v>15</v>
      </c>
      <c r="Z23" s="52">
        <v>1.8</v>
      </c>
      <c r="AA23" s="52">
        <v>1.7</v>
      </c>
      <c r="AB23" s="55">
        <f t="shared" si="9"/>
        <v>1.75</v>
      </c>
      <c r="AC23" s="56">
        <f t="shared" si="10"/>
        <v>13.25</v>
      </c>
      <c r="AD23" s="57"/>
      <c r="AE23" s="58">
        <f t="shared" si="11"/>
        <v>54.3</v>
      </c>
    </row>
    <row r="24" spans="1:31" ht="30">
      <c r="A24" s="4">
        <v>14</v>
      </c>
      <c r="B24" s="46" t="s">
        <v>83</v>
      </c>
      <c r="C24" s="46" t="s">
        <v>80</v>
      </c>
      <c r="D24" s="122">
        <v>36183</v>
      </c>
      <c r="E24" s="63">
        <v>15</v>
      </c>
      <c r="F24" s="52">
        <v>1</v>
      </c>
      <c r="G24" s="52">
        <v>1.1</v>
      </c>
      <c r="H24" s="51">
        <f t="shared" si="0"/>
        <v>1.05</v>
      </c>
      <c r="I24" s="51">
        <f t="shared" si="1"/>
        <v>13.95</v>
      </c>
      <c r="J24" s="52">
        <v>1</v>
      </c>
      <c r="K24" s="52">
        <v>1.1</v>
      </c>
      <c r="L24" s="51">
        <f t="shared" si="2"/>
        <v>1.05</v>
      </c>
      <c r="M24" s="53">
        <f t="shared" si="3"/>
        <v>13.95</v>
      </c>
      <c r="N24" s="54">
        <f t="shared" si="4"/>
        <v>13.95</v>
      </c>
      <c r="O24" s="60">
        <v>15</v>
      </c>
      <c r="P24" s="52">
        <v>1.2</v>
      </c>
      <c r="Q24" s="52"/>
      <c r="R24" s="55">
        <f t="shared" si="5"/>
        <v>1.2</v>
      </c>
      <c r="S24" s="56">
        <f t="shared" si="6"/>
        <v>13.8</v>
      </c>
      <c r="T24" s="60">
        <v>14.5</v>
      </c>
      <c r="U24" s="52">
        <v>1.8</v>
      </c>
      <c r="V24" s="52">
        <v>2</v>
      </c>
      <c r="W24" s="55">
        <f t="shared" si="7"/>
        <v>1.9</v>
      </c>
      <c r="X24" s="56">
        <f t="shared" si="8"/>
        <v>12.6</v>
      </c>
      <c r="Y24" s="60">
        <v>15</v>
      </c>
      <c r="Z24" s="52">
        <v>1.1</v>
      </c>
      <c r="AA24" s="52">
        <v>1</v>
      </c>
      <c r="AB24" s="55">
        <f t="shared" si="9"/>
        <v>1.05</v>
      </c>
      <c r="AC24" s="56">
        <f t="shared" si="10"/>
        <v>13.95</v>
      </c>
      <c r="AD24" s="57"/>
      <c r="AE24" s="58">
        <f t="shared" si="11"/>
        <v>54.3</v>
      </c>
    </row>
    <row r="25" spans="1:31" ht="35.25" customHeight="1">
      <c r="A25" s="4">
        <v>15</v>
      </c>
      <c r="B25" s="45" t="s">
        <v>158</v>
      </c>
      <c r="C25" s="46" t="s">
        <v>18</v>
      </c>
      <c r="D25" s="122">
        <v>36751</v>
      </c>
      <c r="E25" s="63">
        <v>15</v>
      </c>
      <c r="F25" s="52">
        <v>1.5</v>
      </c>
      <c r="G25" s="52">
        <v>1.2</v>
      </c>
      <c r="H25" s="51">
        <f t="shared" si="0"/>
        <v>1.35</v>
      </c>
      <c r="I25" s="51">
        <f t="shared" si="1"/>
        <v>13.65</v>
      </c>
      <c r="J25" s="52">
        <v>1.5</v>
      </c>
      <c r="K25" s="52">
        <v>1.2</v>
      </c>
      <c r="L25" s="51">
        <f t="shared" si="2"/>
        <v>1.35</v>
      </c>
      <c r="M25" s="53">
        <f t="shared" si="3"/>
        <v>13.65</v>
      </c>
      <c r="N25" s="54">
        <f t="shared" si="4"/>
        <v>13.65</v>
      </c>
      <c r="O25" s="60">
        <v>15</v>
      </c>
      <c r="P25" s="52">
        <v>1.3</v>
      </c>
      <c r="Q25" s="52"/>
      <c r="R25" s="55">
        <f t="shared" si="5"/>
        <v>1.3</v>
      </c>
      <c r="S25" s="56">
        <f t="shared" si="6"/>
        <v>13.7</v>
      </c>
      <c r="T25" s="60">
        <v>15</v>
      </c>
      <c r="U25" s="52">
        <v>1.3</v>
      </c>
      <c r="V25" s="52">
        <v>1.2</v>
      </c>
      <c r="W25" s="55">
        <f t="shared" si="7"/>
        <v>1.25</v>
      </c>
      <c r="X25" s="56">
        <f t="shared" si="8"/>
        <v>13.75</v>
      </c>
      <c r="Y25" s="60">
        <v>15</v>
      </c>
      <c r="Z25" s="52">
        <v>1.8</v>
      </c>
      <c r="AA25" s="52">
        <v>1.9</v>
      </c>
      <c r="AB25" s="55">
        <f t="shared" si="9"/>
        <v>1.85</v>
      </c>
      <c r="AC25" s="56">
        <f t="shared" si="10"/>
        <v>13.15</v>
      </c>
      <c r="AD25" s="57"/>
      <c r="AE25" s="58">
        <f t="shared" si="11"/>
        <v>54.25</v>
      </c>
    </row>
    <row r="26" spans="1:31" ht="34.5" customHeight="1">
      <c r="A26" s="4">
        <v>16</v>
      </c>
      <c r="B26" s="45" t="s">
        <v>101</v>
      </c>
      <c r="C26" s="46" t="s">
        <v>100</v>
      </c>
      <c r="D26" s="122">
        <v>36614</v>
      </c>
      <c r="E26" s="63">
        <v>15</v>
      </c>
      <c r="F26" s="52">
        <v>1.7</v>
      </c>
      <c r="G26" s="52">
        <v>1.5</v>
      </c>
      <c r="H26" s="51">
        <f t="shared" si="0"/>
        <v>1.6</v>
      </c>
      <c r="I26" s="51">
        <f t="shared" si="1"/>
        <v>13.4</v>
      </c>
      <c r="J26" s="52">
        <v>1.7</v>
      </c>
      <c r="K26" s="52">
        <v>1.5</v>
      </c>
      <c r="L26" s="51">
        <f t="shared" si="2"/>
        <v>1.6</v>
      </c>
      <c r="M26" s="53">
        <f t="shared" si="3"/>
        <v>13.4</v>
      </c>
      <c r="N26" s="54">
        <f t="shared" si="4"/>
        <v>13.4</v>
      </c>
      <c r="O26" s="60">
        <v>15</v>
      </c>
      <c r="P26" s="52">
        <v>2.3</v>
      </c>
      <c r="Q26" s="52"/>
      <c r="R26" s="55">
        <f t="shared" si="5"/>
        <v>2.3</v>
      </c>
      <c r="S26" s="56">
        <f t="shared" si="6"/>
        <v>12.7</v>
      </c>
      <c r="T26" s="60">
        <v>15</v>
      </c>
      <c r="U26" s="52">
        <v>0.7</v>
      </c>
      <c r="V26" s="52">
        <v>0.9</v>
      </c>
      <c r="W26" s="55">
        <f t="shared" si="7"/>
        <v>0.8</v>
      </c>
      <c r="X26" s="56">
        <f t="shared" si="8"/>
        <v>14.2</v>
      </c>
      <c r="Y26" s="60">
        <v>15</v>
      </c>
      <c r="Z26" s="52">
        <v>1.3</v>
      </c>
      <c r="AA26" s="52">
        <v>1.3</v>
      </c>
      <c r="AB26" s="55">
        <f t="shared" si="9"/>
        <v>1.3</v>
      </c>
      <c r="AC26" s="56">
        <f t="shared" si="10"/>
        <v>13.7</v>
      </c>
      <c r="AD26" s="57"/>
      <c r="AE26" s="58">
        <f t="shared" si="11"/>
        <v>54</v>
      </c>
    </row>
    <row r="27" spans="1:31" ht="30">
      <c r="A27" s="4">
        <v>17</v>
      </c>
      <c r="B27" s="46" t="s">
        <v>132</v>
      </c>
      <c r="C27" s="59" t="s">
        <v>131</v>
      </c>
      <c r="D27" s="122">
        <v>36325</v>
      </c>
      <c r="E27" s="63">
        <v>15</v>
      </c>
      <c r="F27" s="52">
        <v>1.7</v>
      </c>
      <c r="G27" s="52">
        <v>1.7</v>
      </c>
      <c r="H27" s="51">
        <f t="shared" si="0"/>
        <v>1.7</v>
      </c>
      <c r="I27" s="51">
        <f t="shared" si="1"/>
        <v>13.3</v>
      </c>
      <c r="J27" s="52">
        <v>1.7</v>
      </c>
      <c r="K27" s="52">
        <v>1.7</v>
      </c>
      <c r="L27" s="51">
        <f t="shared" si="2"/>
        <v>1.7</v>
      </c>
      <c r="M27" s="53">
        <f t="shared" si="3"/>
        <v>13.3</v>
      </c>
      <c r="N27" s="54">
        <f t="shared" si="4"/>
        <v>13.3</v>
      </c>
      <c r="O27" s="60">
        <v>14.5</v>
      </c>
      <c r="P27" s="52">
        <v>1.3</v>
      </c>
      <c r="Q27" s="52"/>
      <c r="R27" s="55">
        <f t="shared" si="5"/>
        <v>1.3</v>
      </c>
      <c r="S27" s="56">
        <f t="shared" si="6"/>
        <v>13.2</v>
      </c>
      <c r="T27" s="60">
        <v>15</v>
      </c>
      <c r="U27" s="52">
        <v>0.7</v>
      </c>
      <c r="V27" s="52">
        <v>0.8</v>
      </c>
      <c r="W27" s="55">
        <f t="shared" si="7"/>
        <v>0.75</v>
      </c>
      <c r="X27" s="56">
        <f t="shared" si="8"/>
        <v>14.25</v>
      </c>
      <c r="Y27" s="60">
        <v>15</v>
      </c>
      <c r="Z27" s="52">
        <v>1.7</v>
      </c>
      <c r="AA27" s="52">
        <v>1.8</v>
      </c>
      <c r="AB27" s="55">
        <f t="shared" si="9"/>
        <v>1.75</v>
      </c>
      <c r="AC27" s="56">
        <f t="shared" si="10"/>
        <v>13.25</v>
      </c>
      <c r="AD27" s="57"/>
      <c r="AE27" s="58">
        <f t="shared" si="11"/>
        <v>54</v>
      </c>
    </row>
    <row r="28" spans="1:31" ht="30">
      <c r="A28" s="4">
        <v>18</v>
      </c>
      <c r="B28" s="45" t="s">
        <v>159</v>
      </c>
      <c r="C28" s="46" t="s">
        <v>18</v>
      </c>
      <c r="D28" s="122">
        <v>36447</v>
      </c>
      <c r="E28" s="63">
        <v>15</v>
      </c>
      <c r="F28" s="52">
        <v>1.6</v>
      </c>
      <c r="G28" s="52">
        <v>1.3</v>
      </c>
      <c r="H28" s="51">
        <f t="shared" si="0"/>
        <v>1.4500000000000002</v>
      </c>
      <c r="I28" s="51">
        <f t="shared" si="1"/>
        <v>13.55</v>
      </c>
      <c r="J28" s="52">
        <v>1.6</v>
      </c>
      <c r="K28" s="52">
        <v>1.3</v>
      </c>
      <c r="L28" s="51">
        <f t="shared" si="2"/>
        <v>1.4500000000000002</v>
      </c>
      <c r="M28" s="53">
        <f t="shared" si="3"/>
        <v>13.55</v>
      </c>
      <c r="N28" s="54">
        <f t="shared" si="4"/>
        <v>13.55</v>
      </c>
      <c r="O28" s="60">
        <v>15</v>
      </c>
      <c r="P28" s="52">
        <v>1.4</v>
      </c>
      <c r="Q28" s="52"/>
      <c r="R28" s="55">
        <f t="shared" si="5"/>
        <v>1.4</v>
      </c>
      <c r="S28" s="56">
        <f t="shared" si="6"/>
        <v>13.6</v>
      </c>
      <c r="T28" s="60">
        <v>15</v>
      </c>
      <c r="U28" s="52">
        <v>0.9</v>
      </c>
      <c r="V28" s="52">
        <v>0.7</v>
      </c>
      <c r="W28" s="55">
        <f t="shared" si="7"/>
        <v>0.8</v>
      </c>
      <c r="X28" s="56">
        <f t="shared" si="8"/>
        <v>14.2</v>
      </c>
      <c r="Y28" s="60">
        <v>15</v>
      </c>
      <c r="Z28" s="52">
        <v>2.3</v>
      </c>
      <c r="AA28" s="52">
        <v>2.4</v>
      </c>
      <c r="AB28" s="55">
        <f t="shared" si="9"/>
        <v>2.3499999999999996</v>
      </c>
      <c r="AC28" s="56">
        <f t="shared" si="10"/>
        <v>12.65</v>
      </c>
      <c r="AD28" s="57"/>
      <c r="AE28" s="58">
        <f t="shared" si="11"/>
        <v>53.99999999999999</v>
      </c>
    </row>
    <row r="29" spans="1:31" ht="31.5">
      <c r="A29" s="4">
        <v>19</v>
      </c>
      <c r="B29" s="45" t="s">
        <v>23</v>
      </c>
      <c r="C29" s="46" t="s">
        <v>18</v>
      </c>
      <c r="D29" s="122">
        <v>36962</v>
      </c>
      <c r="E29" s="63">
        <v>15</v>
      </c>
      <c r="F29" s="52">
        <v>1.7</v>
      </c>
      <c r="G29" s="52">
        <v>2</v>
      </c>
      <c r="H29" s="51">
        <f t="shared" si="0"/>
        <v>1.85</v>
      </c>
      <c r="I29" s="51">
        <f t="shared" si="1"/>
        <v>13.15</v>
      </c>
      <c r="J29" s="52">
        <v>1.7</v>
      </c>
      <c r="K29" s="52">
        <v>2</v>
      </c>
      <c r="L29" s="51">
        <f t="shared" si="2"/>
        <v>1.85</v>
      </c>
      <c r="M29" s="53">
        <f t="shared" si="3"/>
        <v>13.15</v>
      </c>
      <c r="N29" s="54">
        <f t="shared" si="4"/>
        <v>13.15</v>
      </c>
      <c r="O29" s="60">
        <v>15</v>
      </c>
      <c r="P29" s="52">
        <v>2.4</v>
      </c>
      <c r="Q29" s="52"/>
      <c r="R29" s="55">
        <f t="shared" si="5"/>
        <v>2.4</v>
      </c>
      <c r="S29" s="56">
        <f t="shared" si="6"/>
        <v>12.6</v>
      </c>
      <c r="T29" s="60">
        <v>15</v>
      </c>
      <c r="U29" s="52">
        <v>1</v>
      </c>
      <c r="V29" s="52">
        <v>1.3</v>
      </c>
      <c r="W29" s="55">
        <f t="shared" si="7"/>
        <v>1.15</v>
      </c>
      <c r="X29" s="56">
        <f t="shared" si="8"/>
        <v>13.85</v>
      </c>
      <c r="Y29" s="60">
        <v>14</v>
      </c>
      <c r="Z29" s="52">
        <v>1.3</v>
      </c>
      <c r="AA29" s="52">
        <v>1.5</v>
      </c>
      <c r="AB29" s="55">
        <f t="shared" si="9"/>
        <v>1.4</v>
      </c>
      <c r="AC29" s="56">
        <f t="shared" si="10"/>
        <v>12.6</v>
      </c>
      <c r="AD29" s="57"/>
      <c r="AE29" s="58">
        <f t="shared" si="11"/>
        <v>52.2</v>
      </c>
    </row>
    <row r="30" spans="1:31" ht="32.25">
      <c r="A30" s="4"/>
      <c r="B30" s="45" t="s">
        <v>156</v>
      </c>
      <c r="C30" s="46" t="s">
        <v>18</v>
      </c>
      <c r="D30" s="122">
        <v>36631</v>
      </c>
      <c r="E30" s="63"/>
      <c r="F30" s="52"/>
      <c r="G30" s="52"/>
      <c r="H30" s="51" t="e">
        <f t="shared" si="0"/>
        <v>#DIV/0!</v>
      </c>
      <c r="I30" s="51" t="e">
        <f t="shared" si="1"/>
        <v>#DIV/0!</v>
      </c>
      <c r="J30" s="52"/>
      <c r="K30" s="52"/>
      <c r="L30" s="51" t="e">
        <f t="shared" si="2"/>
        <v>#DIV/0!</v>
      </c>
      <c r="M30" s="53" t="e">
        <f t="shared" si="3"/>
        <v>#DIV/0!</v>
      </c>
      <c r="N30" s="54">
        <v>0</v>
      </c>
      <c r="O30" s="60"/>
      <c r="P30" s="52"/>
      <c r="Q30" s="52"/>
      <c r="R30" s="55" t="e">
        <f t="shared" si="5"/>
        <v>#DIV/0!</v>
      </c>
      <c r="S30" s="56">
        <v>0</v>
      </c>
      <c r="T30" s="60"/>
      <c r="U30" s="52"/>
      <c r="V30" s="52"/>
      <c r="W30" s="55" t="e">
        <f t="shared" si="7"/>
        <v>#DIV/0!</v>
      </c>
      <c r="X30" s="56">
        <v>0</v>
      </c>
      <c r="Y30" s="60"/>
      <c r="Z30" s="52"/>
      <c r="AA30" s="52"/>
      <c r="AB30" s="55" t="e">
        <f t="shared" si="9"/>
        <v>#DIV/0!</v>
      </c>
      <c r="AC30" s="56">
        <v>0</v>
      </c>
      <c r="AD30" s="57"/>
      <c r="AE30" s="164" t="s">
        <v>186</v>
      </c>
    </row>
    <row r="31" spans="1:31" ht="32.25">
      <c r="A31" s="4"/>
      <c r="B31" s="46"/>
      <c r="C31" s="59"/>
      <c r="D31" s="122"/>
      <c r="E31" s="63"/>
      <c r="F31" s="52"/>
      <c r="G31" s="52"/>
      <c r="H31" s="51" t="e">
        <f t="shared" si="0"/>
        <v>#DIV/0!</v>
      </c>
      <c r="I31" s="51" t="e">
        <f t="shared" si="1"/>
        <v>#DIV/0!</v>
      </c>
      <c r="J31" s="52"/>
      <c r="K31" s="52"/>
      <c r="L31" s="51" t="e">
        <f t="shared" si="2"/>
        <v>#DIV/0!</v>
      </c>
      <c r="M31" s="53" t="e">
        <f t="shared" si="3"/>
        <v>#DIV/0!</v>
      </c>
      <c r="N31" s="54" t="e">
        <f>MAX(I31,M31)</f>
        <v>#DIV/0!</v>
      </c>
      <c r="O31" s="60"/>
      <c r="P31" s="52"/>
      <c r="Q31" s="52"/>
      <c r="R31" s="55" t="e">
        <f t="shared" si="5"/>
        <v>#DIV/0!</v>
      </c>
      <c r="S31" s="56" t="e">
        <f>O31-R31</f>
        <v>#DIV/0!</v>
      </c>
      <c r="T31" s="60"/>
      <c r="U31" s="52"/>
      <c r="V31" s="52"/>
      <c r="W31" s="55" t="e">
        <f t="shared" si="7"/>
        <v>#DIV/0!</v>
      </c>
      <c r="X31" s="56" t="e">
        <f>T31-W31</f>
        <v>#DIV/0!</v>
      </c>
      <c r="Y31" s="60"/>
      <c r="Z31" s="52"/>
      <c r="AA31" s="52"/>
      <c r="AB31" s="55" t="e">
        <f t="shared" si="9"/>
        <v>#DIV/0!</v>
      </c>
      <c r="AC31" s="56" t="e">
        <f>+Y31-AB31</f>
        <v>#DIV/0!</v>
      </c>
      <c r="AD31" s="57"/>
      <c r="AE31" s="58"/>
    </row>
    <row r="32" spans="1:31" ht="32.25">
      <c r="A32" s="4"/>
      <c r="B32" s="45"/>
      <c r="C32" s="46"/>
      <c r="D32" s="122"/>
      <c r="E32" s="63"/>
      <c r="F32" s="52"/>
      <c r="G32" s="52"/>
      <c r="H32" s="51" t="e">
        <f aca="true" t="shared" si="12" ref="H32:H38">AVERAGE(F32:G32)</f>
        <v>#DIV/0!</v>
      </c>
      <c r="I32" s="51" t="e">
        <f aca="true" t="shared" si="13" ref="I32:I38">E32-H32</f>
        <v>#DIV/0!</v>
      </c>
      <c r="J32" s="52"/>
      <c r="K32" s="52"/>
      <c r="L32" s="51" t="e">
        <f aca="true" t="shared" si="14" ref="L32:L38">AVERAGE(J32:K32)</f>
        <v>#DIV/0!</v>
      </c>
      <c r="M32" s="53" t="e">
        <f aca="true" t="shared" si="15" ref="M32:M38">E32-L32</f>
        <v>#DIV/0!</v>
      </c>
      <c r="N32" s="54" t="e">
        <f aca="true" t="shared" si="16" ref="N32:N38">MAX(I32,M32)</f>
        <v>#DIV/0!</v>
      </c>
      <c r="O32" s="60"/>
      <c r="P32" s="52"/>
      <c r="Q32" s="52"/>
      <c r="R32" s="55" t="e">
        <f aca="true" t="shared" si="17" ref="R32:R38">AVERAGE(P32:Q32)</f>
        <v>#DIV/0!</v>
      </c>
      <c r="S32" s="56" t="e">
        <f aca="true" t="shared" si="18" ref="S32:S38">O32-R32</f>
        <v>#DIV/0!</v>
      </c>
      <c r="T32" s="60"/>
      <c r="U32" s="52"/>
      <c r="V32" s="52"/>
      <c r="W32" s="55" t="e">
        <f aca="true" t="shared" si="19" ref="W32:W38">AVERAGE(U32:V32)</f>
        <v>#DIV/0!</v>
      </c>
      <c r="X32" s="56" t="e">
        <f aca="true" t="shared" si="20" ref="X32:X38">T32-W32</f>
        <v>#DIV/0!</v>
      </c>
      <c r="Y32" s="60"/>
      <c r="Z32" s="52"/>
      <c r="AA32" s="52"/>
      <c r="AB32" s="55" t="e">
        <f aca="true" t="shared" si="21" ref="AB32:AB38">AVERAGE(Z32:AA32)</f>
        <v>#DIV/0!</v>
      </c>
      <c r="AC32" s="56" t="e">
        <f aca="true" t="shared" si="22" ref="AC32:AC38">+Y32-AB32</f>
        <v>#DIV/0!</v>
      </c>
      <c r="AD32" s="57"/>
      <c r="AE32" s="58"/>
    </row>
    <row r="33" spans="1:31" ht="32.25">
      <c r="A33" s="4"/>
      <c r="B33" s="45"/>
      <c r="C33" s="46"/>
      <c r="D33" s="122"/>
      <c r="E33" s="63"/>
      <c r="F33" s="52"/>
      <c r="G33" s="52"/>
      <c r="H33" s="51" t="e">
        <f t="shared" si="12"/>
        <v>#DIV/0!</v>
      </c>
      <c r="I33" s="51" t="e">
        <f t="shared" si="13"/>
        <v>#DIV/0!</v>
      </c>
      <c r="J33" s="52"/>
      <c r="K33" s="52"/>
      <c r="L33" s="51" t="e">
        <f t="shared" si="14"/>
        <v>#DIV/0!</v>
      </c>
      <c r="M33" s="53" t="e">
        <f t="shared" si="15"/>
        <v>#DIV/0!</v>
      </c>
      <c r="N33" s="54" t="e">
        <f t="shared" si="16"/>
        <v>#DIV/0!</v>
      </c>
      <c r="O33" s="60"/>
      <c r="P33" s="52"/>
      <c r="Q33" s="52"/>
      <c r="R33" s="55" t="e">
        <f t="shared" si="17"/>
        <v>#DIV/0!</v>
      </c>
      <c r="S33" s="56" t="e">
        <f t="shared" si="18"/>
        <v>#DIV/0!</v>
      </c>
      <c r="T33" s="60"/>
      <c r="U33" s="52"/>
      <c r="V33" s="52"/>
      <c r="W33" s="55" t="e">
        <f t="shared" si="19"/>
        <v>#DIV/0!</v>
      </c>
      <c r="X33" s="56" t="e">
        <f t="shared" si="20"/>
        <v>#DIV/0!</v>
      </c>
      <c r="Y33" s="60"/>
      <c r="Z33" s="52"/>
      <c r="AA33" s="52"/>
      <c r="AB33" s="55" t="e">
        <f t="shared" si="21"/>
        <v>#DIV/0!</v>
      </c>
      <c r="AC33" s="56" t="e">
        <f t="shared" si="22"/>
        <v>#DIV/0!</v>
      </c>
      <c r="AD33" s="57"/>
      <c r="AE33" s="58"/>
    </row>
    <row r="34" spans="1:31" ht="32.25">
      <c r="A34" s="4"/>
      <c r="B34" s="47"/>
      <c r="C34" s="5"/>
      <c r="D34" s="98"/>
      <c r="E34" s="19"/>
      <c r="F34" s="20"/>
      <c r="G34" s="20"/>
      <c r="H34" s="21" t="e">
        <f t="shared" si="12"/>
        <v>#DIV/0!</v>
      </c>
      <c r="I34" s="21" t="e">
        <f t="shared" si="13"/>
        <v>#DIV/0!</v>
      </c>
      <c r="J34" s="20"/>
      <c r="K34" s="20"/>
      <c r="L34" s="21" t="e">
        <f t="shared" si="14"/>
        <v>#DIV/0!</v>
      </c>
      <c r="M34" s="35" t="e">
        <f t="shared" si="15"/>
        <v>#DIV/0!</v>
      </c>
      <c r="N34" s="40" t="e">
        <f t="shared" si="16"/>
        <v>#DIV/0!</v>
      </c>
      <c r="O34" s="22"/>
      <c r="P34" s="20"/>
      <c r="Q34" s="20"/>
      <c r="R34" s="37" t="e">
        <f t="shared" si="17"/>
        <v>#DIV/0!</v>
      </c>
      <c r="S34" s="41" t="e">
        <f t="shared" si="18"/>
        <v>#DIV/0!</v>
      </c>
      <c r="T34" s="22"/>
      <c r="U34" s="20"/>
      <c r="V34" s="20"/>
      <c r="W34" s="37" t="e">
        <f t="shared" si="19"/>
        <v>#DIV/0!</v>
      </c>
      <c r="X34" s="41" t="e">
        <f t="shared" si="20"/>
        <v>#DIV/0!</v>
      </c>
      <c r="Y34" s="22"/>
      <c r="Z34" s="20"/>
      <c r="AA34" s="20"/>
      <c r="AB34" s="37" t="e">
        <f t="shared" si="21"/>
        <v>#DIV/0!</v>
      </c>
      <c r="AC34" s="41" t="e">
        <f t="shared" si="22"/>
        <v>#DIV/0!</v>
      </c>
      <c r="AD34" s="38"/>
      <c r="AE34" s="39"/>
    </row>
    <row r="35" spans="1:31" ht="32.25">
      <c r="A35" s="4"/>
      <c r="B35" s="46"/>
      <c r="C35" s="48"/>
      <c r="D35" s="122"/>
      <c r="E35" s="63"/>
      <c r="F35" s="52"/>
      <c r="G35" s="52"/>
      <c r="H35" s="51" t="e">
        <f t="shared" si="12"/>
        <v>#DIV/0!</v>
      </c>
      <c r="I35" s="51" t="e">
        <f t="shared" si="13"/>
        <v>#DIV/0!</v>
      </c>
      <c r="J35" s="52"/>
      <c r="K35" s="52"/>
      <c r="L35" s="51" t="e">
        <f t="shared" si="14"/>
        <v>#DIV/0!</v>
      </c>
      <c r="M35" s="53" t="e">
        <f t="shared" si="15"/>
        <v>#DIV/0!</v>
      </c>
      <c r="N35" s="54" t="e">
        <f t="shared" si="16"/>
        <v>#DIV/0!</v>
      </c>
      <c r="O35" s="60"/>
      <c r="P35" s="52"/>
      <c r="Q35" s="52"/>
      <c r="R35" s="55" t="e">
        <f t="shared" si="17"/>
        <v>#DIV/0!</v>
      </c>
      <c r="S35" s="56" t="e">
        <f t="shared" si="18"/>
        <v>#DIV/0!</v>
      </c>
      <c r="T35" s="60"/>
      <c r="U35" s="52"/>
      <c r="V35" s="52"/>
      <c r="W35" s="55" t="e">
        <f t="shared" si="19"/>
        <v>#DIV/0!</v>
      </c>
      <c r="X35" s="56" t="e">
        <f t="shared" si="20"/>
        <v>#DIV/0!</v>
      </c>
      <c r="Y35" s="60"/>
      <c r="Z35" s="52"/>
      <c r="AA35" s="52"/>
      <c r="AB35" s="55" t="e">
        <f t="shared" si="21"/>
        <v>#DIV/0!</v>
      </c>
      <c r="AC35" s="56" t="e">
        <f t="shared" si="22"/>
        <v>#DIV/0!</v>
      </c>
      <c r="AD35" s="57"/>
      <c r="AE35" s="58"/>
    </row>
    <row r="36" spans="1:31" ht="32.25">
      <c r="A36" s="4"/>
      <c r="B36" s="46"/>
      <c r="C36" s="48"/>
      <c r="D36" s="122"/>
      <c r="E36" s="63"/>
      <c r="F36" s="52"/>
      <c r="G36" s="52"/>
      <c r="H36" s="51" t="e">
        <f t="shared" si="12"/>
        <v>#DIV/0!</v>
      </c>
      <c r="I36" s="51" t="e">
        <f t="shared" si="13"/>
        <v>#DIV/0!</v>
      </c>
      <c r="J36" s="52"/>
      <c r="K36" s="52"/>
      <c r="L36" s="51" t="e">
        <f t="shared" si="14"/>
        <v>#DIV/0!</v>
      </c>
      <c r="M36" s="53" t="e">
        <f t="shared" si="15"/>
        <v>#DIV/0!</v>
      </c>
      <c r="N36" s="54" t="e">
        <f t="shared" si="16"/>
        <v>#DIV/0!</v>
      </c>
      <c r="O36" s="60"/>
      <c r="P36" s="52"/>
      <c r="Q36" s="52"/>
      <c r="R36" s="55" t="e">
        <f t="shared" si="17"/>
        <v>#DIV/0!</v>
      </c>
      <c r="S36" s="56" t="e">
        <f t="shared" si="18"/>
        <v>#DIV/0!</v>
      </c>
      <c r="T36" s="60"/>
      <c r="U36" s="52"/>
      <c r="V36" s="52"/>
      <c r="W36" s="55" t="e">
        <f t="shared" si="19"/>
        <v>#DIV/0!</v>
      </c>
      <c r="X36" s="56" t="e">
        <f t="shared" si="20"/>
        <v>#DIV/0!</v>
      </c>
      <c r="Y36" s="60"/>
      <c r="Z36" s="52"/>
      <c r="AA36" s="52"/>
      <c r="AB36" s="55" t="e">
        <f t="shared" si="21"/>
        <v>#DIV/0!</v>
      </c>
      <c r="AC36" s="56" t="e">
        <f t="shared" si="22"/>
        <v>#DIV/0!</v>
      </c>
      <c r="AD36" s="57"/>
      <c r="AE36" s="58"/>
    </row>
    <row r="37" spans="1:31" ht="32.25">
      <c r="A37" s="4"/>
      <c r="B37" s="46"/>
      <c r="C37" s="48"/>
      <c r="D37" s="122"/>
      <c r="E37" s="63"/>
      <c r="F37" s="52"/>
      <c r="G37" s="52"/>
      <c r="H37" s="51" t="e">
        <f t="shared" si="12"/>
        <v>#DIV/0!</v>
      </c>
      <c r="I37" s="51" t="e">
        <f t="shared" si="13"/>
        <v>#DIV/0!</v>
      </c>
      <c r="J37" s="52"/>
      <c r="K37" s="52"/>
      <c r="L37" s="51" t="e">
        <f t="shared" si="14"/>
        <v>#DIV/0!</v>
      </c>
      <c r="M37" s="53" t="e">
        <f t="shared" si="15"/>
        <v>#DIV/0!</v>
      </c>
      <c r="N37" s="54" t="e">
        <f t="shared" si="16"/>
        <v>#DIV/0!</v>
      </c>
      <c r="O37" s="60"/>
      <c r="P37" s="52"/>
      <c r="Q37" s="52"/>
      <c r="R37" s="55" t="e">
        <f t="shared" si="17"/>
        <v>#DIV/0!</v>
      </c>
      <c r="S37" s="56" t="e">
        <f t="shared" si="18"/>
        <v>#DIV/0!</v>
      </c>
      <c r="T37" s="60"/>
      <c r="U37" s="52"/>
      <c r="V37" s="52"/>
      <c r="W37" s="55" t="e">
        <f t="shared" si="19"/>
        <v>#DIV/0!</v>
      </c>
      <c r="X37" s="56" t="e">
        <f t="shared" si="20"/>
        <v>#DIV/0!</v>
      </c>
      <c r="Y37" s="60"/>
      <c r="Z37" s="52"/>
      <c r="AA37" s="52"/>
      <c r="AB37" s="55" t="e">
        <f t="shared" si="21"/>
        <v>#DIV/0!</v>
      </c>
      <c r="AC37" s="56" t="e">
        <f t="shared" si="22"/>
        <v>#DIV/0!</v>
      </c>
      <c r="AD37" s="57"/>
      <c r="AE37" s="58"/>
    </row>
    <row r="38" spans="1:31" ht="33" thickBot="1">
      <c r="A38" s="4"/>
      <c r="B38" s="46"/>
      <c r="C38" s="48"/>
      <c r="D38" s="122"/>
      <c r="E38" s="107"/>
      <c r="F38" s="108"/>
      <c r="G38" s="108"/>
      <c r="H38" s="109" t="e">
        <f t="shared" si="12"/>
        <v>#DIV/0!</v>
      </c>
      <c r="I38" s="109" t="e">
        <f t="shared" si="13"/>
        <v>#DIV/0!</v>
      </c>
      <c r="J38" s="108"/>
      <c r="K38" s="108"/>
      <c r="L38" s="109" t="e">
        <f t="shared" si="14"/>
        <v>#DIV/0!</v>
      </c>
      <c r="M38" s="138" t="e">
        <f t="shared" si="15"/>
        <v>#DIV/0!</v>
      </c>
      <c r="N38" s="139" t="e">
        <f t="shared" si="16"/>
        <v>#DIV/0!</v>
      </c>
      <c r="O38" s="114"/>
      <c r="P38" s="108"/>
      <c r="Q38" s="108"/>
      <c r="R38" s="140" t="e">
        <f t="shared" si="17"/>
        <v>#DIV/0!</v>
      </c>
      <c r="S38" s="141" t="e">
        <f t="shared" si="18"/>
        <v>#DIV/0!</v>
      </c>
      <c r="T38" s="114"/>
      <c r="U38" s="108"/>
      <c r="V38" s="108"/>
      <c r="W38" s="140" t="e">
        <f t="shared" si="19"/>
        <v>#DIV/0!</v>
      </c>
      <c r="X38" s="141" t="e">
        <f t="shared" si="20"/>
        <v>#DIV/0!</v>
      </c>
      <c r="Y38" s="114"/>
      <c r="Z38" s="108"/>
      <c r="AA38" s="108"/>
      <c r="AB38" s="140" t="e">
        <f t="shared" si="21"/>
        <v>#DIV/0!</v>
      </c>
      <c r="AC38" s="141" t="e">
        <f t="shared" si="22"/>
        <v>#DIV/0!</v>
      </c>
      <c r="AD38" s="57"/>
      <c r="AE38" s="58"/>
    </row>
    <row r="39" ht="15">
      <c r="D39" s="81"/>
    </row>
    <row r="40" ht="15">
      <c r="D40" s="81"/>
    </row>
    <row r="41" ht="15">
      <c r="D41" s="81"/>
    </row>
    <row r="42" ht="15">
      <c r="D42" s="81"/>
    </row>
    <row r="43" ht="15">
      <c r="D43" s="81"/>
    </row>
    <row r="44" ht="15">
      <c r="D44" s="81"/>
    </row>
    <row r="45" ht="15">
      <c r="D45" s="81"/>
    </row>
  </sheetData>
  <sheetProtection/>
  <mergeCells count="16">
    <mergeCell ref="B9:B10"/>
    <mergeCell ref="C9:C10"/>
    <mergeCell ref="D9:D10"/>
    <mergeCell ref="E9:N9"/>
    <mergeCell ref="O9:S9"/>
    <mergeCell ref="T9:X9"/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</mergeCells>
  <printOptions/>
  <pageMargins left="0.7086614173228347" right="0.51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selection activeCell="B23" sqref="B23:D23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12.421875" style="0" customWidth="1"/>
    <col min="4" max="4" width="9.00390625" style="0" customWidth="1"/>
    <col min="5" max="13" width="2.7109375" style="0" customWidth="1"/>
    <col min="14" max="14" width="7.0039062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8515625" style="0" customWidth="1"/>
    <col min="25" max="28" width="2.7109375" style="0" customWidth="1"/>
    <col min="29" max="29" width="6.57421875" style="0" customWidth="1"/>
    <col min="30" max="30" width="2.00390625" style="0" customWidth="1"/>
    <col min="31" max="31" width="7.7109375" style="0" customWidth="1"/>
  </cols>
  <sheetData>
    <row r="1" spans="1:31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5"/>
      <c r="X1" s="25"/>
      <c r="Y1" s="25"/>
      <c r="Z1" s="25"/>
      <c r="AA1" s="25"/>
      <c r="AB1" s="25"/>
      <c r="AC1" s="25"/>
      <c r="AD1" s="25"/>
      <c r="AE1" s="26"/>
    </row>
    <row r="2" spans="1:31" ht="15.75">
      <c r="A2" s="184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</row>
    <row r="3" spans="1:31" ht="15.75">
      <c r="A3" s="2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6"/>
      <c r="X3" s="6"/>
      <c r="Y3" s="6"/>
      <c r="Z3" s="6"/>
      <c r="AA3" s="6"/>
      <c r="AB3" s="6"/>
      <c r="AC3" s="6"/>
      <c r="AD3" s="6"/>
      <c r="AE3" s="28"/>
    </row>
    <row r="4" spans="1:31" ht="15.7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ht="15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6"/>
      <c r="AA5" s="6"/>
      <c r="AB5" s="6"/>
      <c r="AC5" s="6"/>
      <c r="AD5" s="6"/>
      <c r="AE5" s="28"/>
    </row>
    <row r="6" spans="1:36" ht="15">
      <c r="A6" s="187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66"/>
      <c r="AG6" s="166"/>
      <c r="AH6" s="166"/>
      <c r="AI6" s="166"/>
      <c r="AJ6" s="167"/>
    </row>
    <row r="7" spans="1:31" ht="15" customHeight="1">
      <c r="A7" s="229" t="s">
        <v>16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1"/>
    </row>
    <row r="8" spans="1:31" ht="15" customHeight="1" thickBot="1">
      <c r="A8" s="232"/>
      <c r="B8" s="233"/>
      <c r="C8" s="233"/>
      <c r="D8" s="233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233"/>
      <c r="AE8" s="234"/>
    </row>
    <row r="9" spans="1:31" ht="15">
      <c r="A9" s="198" t="s">
        <v>19</v>
      </c>
      <c r="B9" s="198" t="s">
        <v>2</v>
      </c>
      <c r="C9" s="198" t="s">
        <v>3</v>
      </c>
      <c r="D9" s="222" t="s">
        <v>20</v>
      </c>
      <c r="E9" s="235" t="s">
        <v>24</v>
      </c>
      <c r="F9" s="236"/>
      <c r="G9" s="236"/>
      <c r="H9" s="236"/>
      <c r="I9" s="236"/>
      <c r="J9" s="236"/>
      <c r="K9" s="236"/>
      <c r="L9" s="236"/>
      <c r="M9" s="236"/>
      <c r="N9" s="237"/>
      <c r="O9" s="190" t="s">
        <v>13</v>
      </c>
      <c r="P9" s="191"/>
      <c r="Q9" s="191"/>
      <c r="R9" s="191"/>
      <c r="S9" s="192"/>
      <c r="T9" s="190" t="s">
        <v>6</v>
      </c>
      <c r="U9" s="191"/>
      <c r="V9" s="191"/>
      <c r="W9" s="191"/>
      <c r="X9" s="192"/>
      <c r="Y9" s="190" t="s">
        <v>7</v>
      </c>
      <c r="Z9" s="191"/>
      <c r="AA9" s="191"/>
      <c r="AB9" s="191"/>
      <c r="AC9" s="192"/>
      <c r="AD9" s="225" t="s">
        <v>8</v>
      </c>
      <c r="AE9" s="4" t="s">
        <v>25</v>
      </c>
    </row>
    <row r="10" spans="1:31" ht="64.5">
      <c r="A10" s="199"/>
      <c r="B10" s="199"/>
      <c r="C10" s="199"/>
      <c r="D10" s="223"/>
      <c r="E10" s="72" t="s">
        <v>26</v>
      </c>
      <c r="F10" s="67" t="s">
        <v>4</v>
      </c>
      <c r="G10" s="67" t="s">
        <v>4</v>
      </c>
      <c r="H10" s="18" t="s">
        <v>5</v>
      </c>
      <c r="I10" s="18" t="s">
        <v>27</v>
      </c>
      <c r="J10" s="12" t="s">
        <v>10</v>
      </c>
      <c r="K10" s="67" t="s">
        <v>10</v>
      </c>
      <c r="L10" s="18" t="s">
        <v>11</v>
      </c>
      <c r="M10" s="18" t="s">
        <v>28</v>
      </c>
      <c r="N10" s="106" t="s">
        <v>29</v>
      </c>
      <c r="O10" s="72" t="s">
        <v>26</v>
      </c>
      <c r="P10" s="196" t="s">
        <v>30</v>
      </c>
      <c r="Q10" s="196"/>
      <c r="R10" s="67" t="s">
        <v>31</v>
      </c>
      <c r="S10" s="135" t="s">
        <v>21</v>
      </c>
      <c r="T10" s="112" t="s">
        <v>26</v>
      </c>
      <c r="U10" s="196" t="s">
        <v>30</v>
      </c>
      <c r="V10" s="196"/>
      <c r="W10" s="67" t="s">
        <v>31</v>
      </c>
      <c r="X10" s="113" t="s">
        <v>6</v>
      </c>
      <c r="Y10" s="72" t="s">
        <v>26</v>
      </c>
      <c r="Z10" s="197" t="s">
        <v>30</v>
      </c>
      <c r="AA10" s="197"/>
      <c r="AB10" s="67" t="s">
        <v>31</v>
      </c>
      <c r="AC10" s="113" t="s">
        <v>7</v>
      </c>
      <c r="AD10" s="225"/>
      <c r="AE10" s="11" t="s">
        <v>22</v>
      </c>
    </row>
    <row r="11" spans="1:31" ht="31.5">
      <c r="A11">
        <v>1</v>
      </c>
      <c r="B11" s="45" t="s">
        <v>45</v>
      </c>
      <c r="C11" s="5" t="s">
        <v>46</v>
      </c>
      <c r="D11" s="129">
        <v>34565</v>
      </c>
      <c r="E11" s="19">
        <v>15</v>
      </c>
      <c r="F11" s="20">
        <v>0.5</v>
      </c>
      <c r="G11" s="20">
        <v>0.6</v>
      </c>
      <c r="H11" s="21">
        <f aca="true" t="shared" si="0" ref="H11:H23">AVERAGE(F11:G11)</f>
        <v>0.55</v>
      </c>
      <c r="I11" s="21">
        <f aca="true" t="shared" si="1" ref="I11:I23">E11-H11</f>
        <v>14.45</v>
      </c>
      <c r="J11" s="20">
        <v>0.5</v>
      </c>
      <c r="K11" s="20">
        <v>0.6</v>
      </c>
      <c r="L11" s="21">
        <f aca="true" t="shared" si="2" ref="L11:L23">AVERAGE(J11:K11)</f>
        <v>0.55</v>
      </c>
      <c r="M11" s="35">
        <f aca="true" t="shared" si="3" ref="M11:M23">E11-L11</f>
        <v>14.45</v>
      </c>
      <c r="N11" s="40">
        <f aca="true" t="shared" si="4" ref="N11:N23">MAX(I11,M11)</f>
        <v>14.45</v>
      </c>
      <c r="O11" s="22">
        <v>15</v>
      </c>
      <c r="P11" s="20">
        <v>1.4</v>
      </c>
      <c r="Q11" s="20"/>
      <c r="R11" s="37">
        <f aca="true" t="shared" si="5" ref="R11:R23">AVERAGE(P11:Q11)</f>
        <v>1.4</v>
      </c>
      <c r="S11" s="41">
        <f aca="true" t="shared" si="6" ref="S11:S23">O11-R11</f>
        <v>13.6</v>
      </c>
      <c r="T11" s="22">
        <v>15</v>
      </c>
      <c r="U11" s="20">
        <v>0.2</v>
      </c>
      <c r="V11" s="20">
        <v>0.2</v>
      </c>
      <c r="W11" s="37">
        <f aca="true" t="shared" si="7" ref="W11:W23">AVERAGE(U11:V11)</f>
        <v>0.2</v>
      </c>
      <c r="X11" s="41">
        <f aca="true" t="shared" si="8" ref="X11:X23">T11-W11</f>
        <v>14.8</v>
      </c>
      <c r="Y11" s="22">
        <v>15</v>
      </c>
      <c r="Z11" s="20">
        <v>0.6</v>
      </c>
      <c r="AA11" s="20">
        <v>0.5</v>
      </c>
      <c r="AB11" s="37">
        <f aca="true" t="shared" si="9" ref="AB11:AB23">AVERAGE(Z11:AA11)</f>
        <v>0.55</v>
      </c>
      <c r="AC11" s="41">
        <f aca="true" t="shared" si="10" ref="AC11:AC23">+Y11-AB11</f>
        <v>14.45</v>
      </c>
      <c r="AD11" s="38"/>
      <c r="AE11" s="39">
        <f aca="true" t="shared" si="11" ref="AE11:AE22">SUM(N11+S11+X11+AC11-AD11)</f>
        <v>57.3</v>
      </c>
    </row>
    <row r="12" spans="1:31" ht="31.5">
      <c r="A12" s="4">
        <v>2</v>
      </c>
      <c r="B12" s="45" t="s">
        <v>50</v>
      </c>
      <c r="C12" s="5" t="s">
        <v>48</v>
      </c>
      <c r="D12" s="129">
        <v>36104</v>
      </c>
      <c r="E12" s="19">
        <v>14.5</v>
      </c>
      <c r="F12" s="20">
        <v>0.5</v>
      </c>
      <c r="G12" s="20">
        <v>0.5</v>
      </c>
      <c r="H12" s="21">
        <f t="shared" si="0"/>
        <v>0.5</v>
      </c>
      <c r="I12" s="21">
        <f t="shared" si="1"/>
        <v>14</v>
      </c>
      <c r="J12" s="20">
        <v>0.5</v>
      </c>
      <c r="K12" s="20">
        <v>0.5</v>
      </c>
      <c r="L12" s="21">
        <f t="shared" si="2"/>
        <v>0.5</v>
      </c>
      <c r="M12" s="35">
        <f t="shared" si="3"/>
        <v>14</v>
      </c>
      <c r="N12" s="40">
        <f t="shared" si="4"/>
        <v>14</v>
      </c>
      <c r="O12" s="22">
        <v>15</v>
      </c>
      <c r="P12" s="20">
        <v>0.8</v>
      </c>
      <c r="Q12" s="20">
        <v>0.8</v>
      </c>
      <c r="R12" s="37">
        <f t="shared" si="5"/>
        <v>0.8</v>
      </c>
      <c r="S12" s="41">
        <f t="shared" si="6"/>
        <v>14.2</v>
      </c>
      <c r="T12" s="22">
        <v>15</v>
      </c>
      <c r="U12" s="20">
        <v>0.3</v>
      </c>
      <c r="V12" s="20">
        <v>0.2</v>
      </c>
      <c r="W12" s="37">
        <f t="shared" si="7"/>
        <v>0.25</v>
      </c>
      <c r="X12" s="41">
        <f t="shared" si="8"/>
        <v>14.75</v>
      </c>
      <c r="Y12" s="22">
        <v>15</v>
      </c>
      <c r="Z12" s="20">
        <v>0.8</v>
      </c>
      <c r="AA12" s="20">
        <v>0.6</v>
      </c>
      <c r="AB12" s="37">
        <f t="shared" si="9"/>
        <v>0.7</v>
      </c>
      <c r="AC12" s="41">
        <f t="shared" si="10"/>
        <v>14.3</v>
      </c>
      <c r="AD12" s="38"/>
      <c r="AE12" s="39">
        <f t="shared" si="11"/>
        <v>57.25</v>
      </c>
    </row>
    <row r="13" spans="1:31" ht="31.5">
      <c r="A13" s="4">
        <v>3</v>
      </c>
      <c r="B13" s="45" t="s">
        <v>77</v>
      </c>
      <c r="C13" s="5" t="s">
        <v>78</v>
      </c>
      <c r="D13" s="129">
        <v>35945</v>
      </c>
      <c r="E13" s="19">
        <v>15</v>
      </c>
      <c r="F13" s="20">
        <v>0.8</v>
      </c>
      <c r="G13" s="20">
        <v>0.9</v>
      </c>
      <c r="H13" s="21">
        <f t="shared" si="0"/>
        <v>0.8500000000000001</v>
      </c>
      <c r="I13" s="21">
        <f t="shared" si="1"/>
        <v>14.15</v>
      </c>
      <c r="J13" s="20">
        <v>0.8</v>
      </c>
      <c r="K13" s="20">
        <v>0.9</v>
      </c>
      <c r="L13" s="21">
        <f t="shared" si="2"/>
        <v>0.8500000000000001</v>
      </c>
      <c r="M13" s="35">
        <f t="shared" si="3"/>
        <v>14.15</v>
      </c>
      <c r="N13" s="40">
        <f t="shared" si="4"/>
        <v>14.15</v>
      </c>
      <c r="O13" s="22">
        <v>15</v>
      </c>
      <c r="P13" s="20">
        <v>1</v>
      </c>
      <c r="Q13" s="20"/>
      <c r="R13" s="37">
        <f t="shared" si="5"/>
        <v>1</v>
      </c>
      <c r="S13" s="41">
        <f t="shared" si="6"/>
        <v>14</v>
      </c>
      <c r="T13" s="22">
        <v>15</v>
      </c>
      <c r="U13" s="20">
        <v>0.2</v>
      </c>
      <c r="V13" s="20">
        <v>0.2</v>
      </c>
      <c r="W13" s="37">
        <f t="shared" si="7"/>
        <v>0.2</v>
      </c>
      <c r="X13" s="41">
        <f t="shared" si="8"/>
        <v>14.8</v>
      </c>
      <c r="Y13" s="22">
        <v>15</v>
      </c>
      <c r="Z13" s="20">
        <v>1.2</v>
      </c>
      <c r="AA13" s="20">
        <v>1</v>
      </c>
      <c r="AB13" s="37">
        <f t="shared" si="9"/>
        <v>1.1</v>
      </c>
      <c r="AC13" s="41">
        <f t="shared" si="10"/>
        <v>13.9</v>
      </c>
      <c r="AD13" s="38"/>
      <c r="AE13" s="39">
        <f t="shared" si="11"/>
        <v>56.85</v>
      </c>
    </row>
    <row r="14" spans="1:31" ht="31.5">
      <c r="A14">
        <v>4</v>
      </c>
      <c r="B14" s="8" t="s">
        <v>153</v>
      </c>
      <c r="C14" s="5" t="s">
        <v>110</v>
      </c>
      <c r="D14" s="129">
        <v>34524</v>
      </c>
      <c r="E14" s="19">
        <v>15</v>
      </c>
      <c r="F14" s="20">
        <v>1.5</v>
      </c>
      <c r="G14" s="20">
        <v>1.2</v>
      </c>
      <c r="H14" s="21">
        <f t="shared" si="0"/>
        <v>1.35</v>
      </c>
      <c r="I14" s="21">
        <f t="shared" si="1"/>
        <v>13.65</v>
      </c>
      <c r="J14" s="20">
        <v>1.5</v>
      </c>
      <c r="K14" s="20">
        <v>1.2</v>
      </c>
      <c r="L14" s="21">
        <f t="shared" si="2"/>
        <v>1.35</v>
      </c>
      <c r="M14" s="35">
        <f t="shared" si="3"/>
        <v>13.65</v>
      </c>
      <c r="N14" s="40">
        <f t="shared" si="4"/>
        <v>13.65</v>
      </c>
      <c r="O14" s="22">
        <v>15</v>
      </c>
      <c r="P14" s="20">
        <v>0.9</v>
      </c>
      <c r="Q14" s="20"/>
      <c r="R14" s="37">
        <f t="shared" si="5"/>
        <v>0.9</v>
      </c>
      <c r="S14" s="41">
        <f t="shared" si="6"/>
        <v>14.1</v>
      </c>
      <c r="T14" s="22">
        <v>15</v>
      </c>
      <c r="U14" s="20">
        <v>0.7</v>
      </c>
      <c r="V14" s="20">
        <v>0.6</v>
      </c>
      <c r="W14" s="37">
        <f t="shared" si="7"/>
        <v>0.6499999999999999</v>
      </c>
      <c r="X14" s="41">
        <f t="shared" si="8"/>
        <v>14.35</v>
      </c>
      <c r="Y14" s="22">
        <v>15</v>
      </c>
      <c r="Z14" s="20">
        <v>1</v>
      </c>
      <c r="AA14" s="20">
        <v>0.9</v>
      </c>
      <c r="AB14" s="37">
        <f t="shared" si="9"/>
        <v>0.95</v>
      </c>
      <c r="AC14" s="41">
        <f t="shared" si="10"/>
        <v>14.05</v>
      </c>
      <c r="AD14" s="38"/>
      <c r="AE14" s="39">
        <f t="shared" si="11"/>
        <v>56.150000000000006</v>
      </c>
    </row>
    <row r="15" spans="1:31" ht="31.5">
      <c r="A15" s="4">
        <v>5</v>
      </c>
      <c r="B15" s="45" t="s">
        <v>114</v>
      </c>
      <c r="C15" s="5" t="s">
        <v>103</v>
      </c>
      <c r="D15" s="129">
        <v>35528</v>
      </c>
      <c r="E15" s="19">
        <v>15</v>
      </c>
      <c r="F15" s="20">
        <v>0.7</v>
      </c>
      <c r="G15" s="20">
        <v>0.7</v>
      </c>
      <c r="H15" s="21">
        <f t="shared" si="0"/>
        <v>0.7</v>
      </c>
      <c r="I15" s="21">
        <f t="shared" si="1"/>
        <v>14.3</v>
      </c>
      <c r="J15" s="20">
        <v>0.7</v>
      </c>
      <c r="K15" s="20">
        <v>0.7</v>
      </c>
      <c r="L15" s="21">
        <f t="shared" si="2"/>
        <v>0.7</v>
      </c>
      <c r="M15" s="35">
        <f t="shared" si="3"/>
        <v>14.3</v>
      </c>
      <c r="N15" s="40">
        <f t="shared" si="4"/>
        <v>14.3</v>
      </c>
      <c r="O15" s="22">
        <v>14.5</v>
      </c>
      <c r="P15" s="20">
        <v>1.1</v>
      </c>
      <c r="Q15" s="20"/>
      <c r="R15" s="37">
        <f t="shared" si="5"/>
        <v>1.1</v>
      </c>
      <c r="S15" s="41">
        <f t="shared" si="6"/>
        <v>13.4</v>
      </c>
      <c r="T15" s="22">
        <v>15</v>
      </c>
      <c r="U15" s="20">
        <v>0.6</v>
      </c>
      <c r="V15" s="20">
        <v>0.5</v>
      </c>
      <c r="W15" s="37">
        <f t="shared" si="7"/>
        <v>0.55</v>
      </c>
      <c r="X15" s="41">
        <f t="shared" si="8"/>
        <v>14.45</v>
      </c>
      <c r="Y15" s="22">
        <v>15</v>
      </c>
      <c r="Z15" s="20">
        <v>1.1</v>
      </c>
      <c r="AA15" s="20">
        <v>1</v>
      </c>
      <c r="AB15" s="37">
        <f t="shared" si="9"/>
        <v>1.05</v>
      </c>
      <c r="AC15" s="41">
        <f t="shared" si="10"/>
        <v>13.95</v>
      </c>
      <c r="AD15" s="38"/>
      <c r="AE15" s="39">
        <f t="shared" si="11"/>
        <v>56.10000000000001</v>
      </c>
    </row>
    <row r="16" spans="1:31" ht="45">
      <c r="A16" s="4">
        <v>6</v>
      </c>
      <c r="B16" s="45" t="s">
        <v>117</v>
      </c>
      <c r="C16" s="5" t="s">
        <v>118</v>
      </c>
      <c r="D16" s="129">
        <v>35894</v>
      </c>
      <c r="E16" s="19">
        <v>15</v>
      </c>
      <c r="F16" s="20">
        <v>0.6</v>
      </c>
      <c r="G16" s="20">
        <v>0.6</v>
      </c>
      <c r="H16" s="21">
        <f t="shared" si="0"/>
        <v>0.6</v>
      </c>
      <c r="I16" s="21">
        <f t="shared" si="1"/>
        <v>14.4</v>
      </c>
      <c r="J16" s="20">
        <v>0.6</v>
      </c>
      <c r="K16" s="20">
        <v>0.6</v>
      </c>
      <c r="L16" s="21">
        <f t="shared" si="2"/>
        <v>0.6</v>
      </c>
      <c r="M16" s="35">
        <f t="shared" si="3"/>
        <v>14.4</v>
      </c>
      <c r="N16" s="40">
        <f t="shared" si="4"/>
        <v>14.4</v>
      </c>
      <c r="O16" s="22">
        <v>15</v>
      </c>
      <c r="P16" s="20">
        <v>1.9</v>
      </c>
      <c r="Q16" s="20"/>
      <c r="R16" s="37">
        <f t="shared" si="5"/>
        <v>1.9</v>
      </c>
      <c r="S16" s="41">
        <f t="shared" si="6"/>
        <v>13.1</v>
      </c>
      <c r="T16" s="22">
        <v>15</v>
      </c>
      <c r="U16" s="20">
        <v>0.6</v>
      </c>
      <c r="V16" s="20">
        <v>0.7</v>
      </c>
      <c r="W16" s="37">
        <f t="shared" si="7"/>
        <v>0.6499999999999999</v>
      </c>
      <c r="X16" s="41">
        <f t="shared" si="8"/>
        <v>14.35</v>
      </c>
      <c r="Y16" s="22">
        <v>15</v>
      </c>
      <c r="Z16" s="20">
        <v>0.8</v>
      </c>
      <c r="AA16" s="20">
        <v>1</v>
      </c>
      <c r="AB16" s="37">
        <f t="shared" si="9"/>
        <v>0.9</v>
      </c>
      <c r="AC16" s="41">
        <f t="shared" si="10"/>
        <v>14.1</v>
      </c>
      <c r="AD16" s="38"/>
      <c r="AE16" s="39">
        <f t="shared" si="11"/>
        <v>55.95</v>
      </c>
    </row>
    <row r="17" spans="1:31" ht="31.5">
      <c r="A17">
        <v>7</v>
      </c>
      <c r="B17" s="45" t="s">
        <v>102</v>
      </c>
      <c r="C17" s="5" t="s">
        <v>103</v>
      </c>
      <c r="D17" s="129">
        <v>35490</v>
      </c>
      <c r="E17" s="19">
        <v>15</v>
      </c>
      <c r="F17" s="20">
        <v>1.3</v>
      </c>
      <c r="G17" s="20">
        <v>1.3</v>
      </c>
      <c r="H17" s="21">
        <f t="shared" si="0"/>
        <v>1.3</v>
      </c>
      <c r="I17" s="21">
        <f t="shared" si="1"/>
        <v>13.7</v>
      </c>
      <c r="J17" s="20">
        <v>1.3</v>
      </c>
      <c r="K17" s="20">
        <v>1.3</v>
      </c>
      <c r="L17" s="21">
        <f t="shared" si="2"/>
        <v>1.3</v>
      </c>
      <c r="M17" s="35">
        <f t="shared" si="3"/>
        <v>13.7</v>
      </c>
      <c r="N17" s="40">
        <f t="shared" si="4"/>
        <v>13.7</v>
      </c>
      <c r="O17" s="22">
        <v>15</v>
      </c>
      <c r="P17" s="20">
        <v>1.2</v>
      </c>
      <c r="Q17" s="20"/>
      <c r="R17" s="37">
        <f t="shared" si="5"/>
        <v>1.2</v>
      </c>
      <c r="S17" s="41">
        <f t="shared" si="6"/>
        <v>13.8</v>
      </c>
      <c r="T17" s="22">
        <v>15</v>
      </c>
      <c r="U17" s="20">
        <v>0.5</v>
      </c>
      <c r="V17" s="20">
        <v>0.3</v>
      </c>
      <c r="W17" s="37">
        <f t="shared" si="7"/>
        <v>0.4</v>
      </c>
      <c r="X17" s="41">
        <f t="shared" si="8"/>
        <v>14.6</v>
      </c>
      <c r="Y17" s="22">
        <v>14.5</v>
      </c>
      <c r="Z17" s="20">
        <v>0.7</v>
      </c>
      <c r="AA17" s="20">
        <v>0.8</v>
      </c>
      <c r="AB17" s="37">
        <f t="shared" si="9"/>
        <v>0.75</v>
      </c>
      <c r="AC17" s="41">
        <f t="shared" si="10"/>
        <v>13.75</v>
      </c>
      <c r="AD17" s="38"/>
      <c r="AE17" s="39">
        <f t="shared" si="11"/>
        <v>55.85</v>
      </c>
    </row>
    <row r="18" spans="1:31" ht="31.5">
      <c r="A18" s="4">
        <v>8</v>
      </c>
      <c r="B18" s="45" t="s">
        <v>51</v>
      </c>
      <c r="C18" s="5" t="s">
        <v>48</v>
      </c>
      <c r="D18" s="129">
        <v>36120</v>
      </c>
      <c r="E18" s="19">
        <v>14.5</v>
      </c>
      <c r="F18" s="20">
        <v>1.7</v>
      </c>
      <c r="G18" s="20">
        <v>1.9</v>
      </c>
      <c r="H18" s="21">
        <f t="shared" si="0"/>
        <v>1.7999999999999998</v>
      </c>
      <c r="I18" s="21">
        <f t="shared" si="1"/>
        <v>12.7</v>
      </c>
      <c r="J18" s="20">
        <v>1.7</v>
      </c>
      <c r="K18" s="20">
        <v>1.9</v>
      </c>
      <c r="L18" s="21">
        <f t="shared" si="2"/>
        <v>1.7999999999999998</v>
      </c>
      <c r="M18" s="35">
        <f t="shared" si="3"/>
        <v>12.7</v>
      </c>
      <c r="N18" s="40">
        <f t="shared" si="4"/>
        <v>12.7</v>
      </c>
      <c r="O18" s="22">
        <v>15</v>
      </c>
      <c r="P18" s="20">
        <v>1</v>
      </c>
      <c r="Q18" s="20"/>
      <c r="R18" s="37">
        <f t="shared" si="5"/>
        <v>1</v>
      </c>
      <c r="S18" s="41">
        <f t="shared" si="6"/>
        <v>14</v>
      </c>
      <c r="T18" s="22">
        <v>15</v>
      </c>
      <c r="U18" s="20">
        <v>0.6</v>
      </c>
      <c r="V18" s="20">
        <v>0.7</v>
      </c>
      <c r="W18" s="37">
        <f t="shared" si="7"/>
        <v>0.6499999999999999</v>
      </c>
      <c r="X18" s="41">
        <f t="shared" si="8"/>
        <v>14.35</v>
      </c>
      <c r="Y18" s="22">
        <v>15</v>
      </c>
      <c r="Z18" s="20">
        <v>0.7</v>
      </c>
      <c r="AA18" s="20">
        <v>0.8</v>
      </c>
      <c r="AB18" s="37">
        <f t="shared" si="9"/>
        <v>0.75</v>
      </c>
      <c r="AC18" s="41">
        <f t="shared" si="10"/>
        <v>14.25</v>
      </c>
      <c r="AD18" s="38"/>
      <c r="AE18" s="39">
        <f t="shared" si="11"/>
        <v>55.3</v>
      </c>
    </row>
    <row r="19" spans="1:31" ht="31.5">
      <c r="A19" s="4">
        <v>9</v>
      </c>
      <c r="B19" s="48" t="s">
        <v>54</v>
      </c>
      <c r="C19" s="59" t="s">
        <v>53</v>
      </c>
      <c r="D19" s="122">
        <v>36470</v>
      </c>
      <c r="E19" s="19">
        <v>15</v>
      </c>
      <c r="F19" s="20">
        <v>1.1</v>
      </c>
      <c r="G19" s="20">
        <v>1.3</v>
      </c>
      <c r="H19" s="21">
        <f t="shared" si="0"/>
        <v>1.2000000000000002</v>
      </c>
      <c r="I19" s="21">
        <f t="shared" si="1"/>
        <v>13.8</v>
      </c>
      <c r="J19" s="20">
        <v>1.1</v>
      </c>
      <c r="K19" s="20">
        <v>1.3</v>
      </c>
      <c r="L19" s="21">
        <f t="shared" si="2"/>
        <v>1.2000000000000002</v>
      </c>
      <c r="M19" s="35">
        <f t="shared" si="3"/>
        <v>13.8</v>
      </c>
      <c r="N19" s="40">
        <f t="shared" si="4"/>
        <v>13.8</v>
      </c>
      <c r="O19" s="22">
        <v>14.4</v>
      </c>
      <c r="P19" s="20">
        <v>1.2</v>
      </c>
      <c r="Q19" s="20"/>
      <c r="R19" s="37">
        <f t="shared" si="5"/>
        <v>1.2</v>
      </c>
      <c r="S19" s="41">
        <f t="shared" si="6"/>
        <v>13.200000000000001</v>
      </c>
      <c r="T19" s="22">
        <v>15</v>
      </c>
      <c r="U19" s="20">
        <v>0.9</v>
      </c>
      <c r="V19" s="20">
        <v>0.7</v>
      </c>
      <c r="W19" s="37">
        <f t="shared" si="7"/>
        <v>0.8</v>
      </c>
      <c r="X19" s="41">
        <f t="shared" si="8"/>
        <v>14.2</v>
      </c>
      <c r="Y19" s="22">
        <v>15</v>
      </c>
      <c r="Z19" s="20">
        <v>1.4</v>
      </c>
      <c r="AA19" s="20">
        <v>1.2</v>
      </c>
      <c r="AB19" s="37">
        <f t="shared" si="9"/>
        <v>1.2999999999999998</v>
      </c>
      <c r="AC19" s="41">
        <f t="shared" si="10"/>
        <v>13.7</v>
      </c>
      <c r="AD19" s="38"/>
      <c r="AE19" s="39">
        <f t="shared" si="11"/>
        <v>54.900000000000006</v>
      </c>
    </row>
    <row r="20" spans="1:31" ht="31.5">
      <c r="A20">
        <v>10</v>
      </c>
      <c r="B20" s="45" t="s">
        <v>130</v>
      </c>
      <c r="C20" s="5" t="s">
        <v>131</v>
      </c>
      <c r="D20" s="129">
        <v>35873</v>
      </c>
      <c r="E20" s="19">
        <v>15</v>
      </c>
      <c r="F20" s="20">
        <v>1.4</v>
      </c>
      <c r="G20" s="20">
        <v>1.7</v>
      </c>
      <c r="H20" s="21">
        <f t="shared" si="0"/>
        <v>1.5499999999999998</v>
      </c>
      <c r="I20" s="21">
        <f t="shared" si="1"/>
        <v>13.45</v>
      </c>
      <c r="J20" s="20">
        <v>1.7</v>
      </c>
      <c r="K20" s="20">
        <v>1.4</v>
      </c>
      <c r="L20" s="21">
        <f t="shared" si="2"/>
        <v>1.5499999999999998</v>
      </c>
      <c r="M20" s="35">
        <f t="shared" si="3"/>
        <v>13.45</v>
      </c>
      <c r="N20" s="40">
        <f t="shared" si="4"/>
        <v>13.45</v>
      </c>
      <c r="O20" s="22">
        <v>15</v>
      </c>
      <c r="P20" s="20">
        <v>2</v>
      </c>
      <c r="Q20" s="20"/>
      <c r="R20" s="37">
        <f t="shared" si="5"/>
        <v>2</v>
      </c>
      <c r="S20" s="41">
        <f t="shared" si="6"/>
        <v>13</v>
      </c>
      <c r="T20" s="22">
        <v>14.5</v>
      </c>
      <c r="U20" s="20">
        <v>0.5</v>
      </c>
      <c r="V20" s="20">
        <v>0.4</v>
      </c>
      <c r="W20" s="37">
        <f t="shared" si="7"/>
        <v>0.45</v>
      </c>
      <c r="X20" s="41">
        <f t="shared" si="8"/>
        <v>14.05</v>
      </c>
      <c r="Y20" s="22">
        <v>15</v>
      </c>
      <c r="Z20" s="20">
        <v>1</v>
      </c>
      <c r="AA20" s="20">
        <v>1.2</v>
      </c>
      <c r="AB20" s="37">
        <f t="shared" si="9"/>
        <v>1.1</v>
      </c>
      <c r="AC20" s="41">
        <f t="shared" si="10"/>
        <v>13.9</v>
      </c>
      <c r="AD20" s="38"/>
      <c r="AE20" s="39">
        <f t="shared" si="11"/>
        <v>54.4</v>
      </c>
    </row>
    <row r="21" spans="1:31" ht="31.5">
      <c r="A21" s="4">
        <v>11</v>
      </c>
      <c r="B21" s="45" t="s">
        <v>84</v>
      </c>
      <c r="C21" s="5" t="s">
        <v>80</v>
      </c>
      <c r="D21" s="129">
        <v>35040</v>
      </c>
      <c r="E21" s="19">
        <v>14</v>
      </c>
      <c r="F21" s="20">
        <v>1.4</v>
      </c>
      <c r="G21" s="20">
        <v>1.5</v>
      </c>
      <c r="H21" s="21">
        <f t="shared" si="0"/>
        <v>1.45</v>
      </c>
      <c r="I21" s="21">
        <f t="shared" si="1"/>
        <v>12.55</v>
      </c>
      <c r="J21" s="20">
        <v>1.4</v>
      </c>
      <c r="K21" s="20">
        <v>1.5</v>
      </c>
      <c r="L21" s="21">
        <f t="shared" si="2"/>
        <v>1.45</v>
      </c>
      <c r="M21" s="35">
        <f t="shared" si="3"/>
        <v>12.55</v>
      </c>
      <c r="N21" s="40">
        <f t="shared" si="4"/>
        <v>12.55</v>
      </c>
      <c r="O21" s="22">
        <v>15</v>
      </c>
      <c r="P21" s="20">
        <v>1.1</v>
      </c>
      <c r="Q21" s="20"/>
      <c r="R21" s="37">
        <f t="shared" si="5"/>
        <v>1.1</v>
      </c>
      <c r="S21" s="41">
        <f t="shared" si="6"/>
        <v>13.9</v>
      </c>
      <c r="T21" s="22">
        <v>15</v>
      </c>
      <c r="U21" s="20">
        <v>2.1</v>
      </c>
      <c r="V21" s="20">
        <v>1.9</v>
      </c>
      <c r="W21" s="37">
        <f t="shared" si="7"/>
        <v>2</v>
      </c>
      <c r="X21" s="41">
        <f t="shared" si="8"/>
        <v>13</v>
      </c>
      <c r="Y21" s="22">
        <v>15</v>
      </c>
      <c r="Z21" s="20">
        <v>0.7</v>
      </c>
      <c r="AA21" s="20">
        <v>0.7</v>
      </c>
      <c r="AB21" s="37">
        <f t="shared" si="9"/>
        <v>0.7</v>
      </c>
      <c r="AC21" s="41">
        <f t="shared" si="10"/>
        <v>14.3</v>
      </c>
      <c r="AD21" s="38"/>
      <c r="AE21" s="39">
        <f t="shared" si="11"/>
        <v>53.75</v>
      </c>
    </row>
    <row r="22" spans="1:31" ht="31.5">
      <c r="A22" s="4">
        <v>12</v>
      </c>
      <c r="B22" s="45" t="s">
        <v>75</v>
      </c>
      <c r="C22" s="46" t="s">
        <v>74</v>
      </c>
      <c r="D22" s="102">
        <v>32781</v>
      </c>
      <c r="E22" s="19">
        <v>15</v>
      </c>
      <c r="F22" s="20">
        <v>2.5</v>
      </c>
      <c r="G22" s="20">
        <v>2.5</v>
      </c>
      <c r="H22" s="21">
        <f t="shared" si="0"/>
        <v>2.5</v>
      </c>
      <c r="I22" s="21">
        <f t="shared" si="1"/>
        <v>12.5</v>
      </c>
      <c r="J22" s="20">
        <v>2.5</v>
      </c>
      <c r="K22" s="20">
        <v>2.5</v>
      </c>
      <c r="L22" s="21">
        <f t="shared" si="2"/>
        <v>2.5</v>
      </c>
      <c r="M22" s="35">
        <f t="shared" si="3"/>
        <v>12.5</v>
      </c>
      <c r="N22" s="40">
        <f t="shared" si="4"/>
        <v>12.5</v>
      </c>
      <c r="O22" s="22">
        <v>15</v>
      </c>
      <c r="P22" s="20">
        <v>1.2</v>
      </c>
      <c r="Q22" s="20"/>
      <c r="R22" s="37">
        <f t="shared" si="5"/>
        <v>1.2</v>
      </c>
      <c r="S22" s="41">
        <f t="shared" si="6"/>
        <v>13.8</v>
      </c>
      <c r="T22" s="22">
        <v>15</v>
      </c>
      <c r="U22" s="20">
        <v>2.4</v>
      </c>
      <c r="V22" s="20">
        <v>2.3</v>
      </c>
      <c r="W22" s="37">
        <f t="shared" si="7"/>
        <v>2.3499999999999996</v>
      </c>
      <c r="X22" s="41">
        <f t="shared" si="8"/>
        <v>12.65</v>
      </c>
      <c r="Y22" s="22">
        <v>14.5</v>
      </c>
      <c r="Z22" s="20">
        <v>1.4</v>
      </c>
      <c r="AA22" s="20">
        <v>1.4</v>
      </c>
      <c r="AB22" s="37">
        <f t="shared" si="9"/>
        <v>1.4</v>
      </c>
      <c r="AC22" s="41">
        <f t="shared" si="10"/>
        <v>13.1</v>
      </c>
      <c r="AD22" s="38"/>
      <c r="AE22" s="39">
        <f t="shared" si="11"/>
        <v>52.050000000000004</v>
      </c>
    </row>
    <row r="23" spans="1:31" ht="33" thickBot="1">
      <c r="A23" s="4"/>
      <c r="B23" s="45"/>
      <c r="C23" s="5"/>
      <c r="D23" s="129"/>
      <c r="E23" s="130"/>
      <c r="F23" s="131"/>
      <c r="G23" s="131"/>
      <c r="H23" s="132" t="e">
        <f t="shared" si="0"/>
        <v>#DIV/0!</v>
      </c>
      <c r="I23" s="132" t="e">
        <f t="shared" si="1"/>
        <v>#DIV/0!</v>
      </c>
      <c r="J23" s="131"/>
      <c r="K23" s="131"/>
      <c r="L23" s="132" t="e">
        <f t="shared" si="2"/>
        <v>#DIV/0!</v>
      </c>
      <c r="M23" s="133" t="e">
        <f t="shared" si="3"/>
        <v>#DIV/0!</v>
      </c>
      <c r="N23" s="134" t="e">
        <f t="shared" si="4"/>
        <v>#DIV/0!</v>
      </c>
      <c r="O23" s="136"/>
      <c r="P23" s="131"/>
      <c r="Q23" s="131"/>
      <c r="R23" s="137" t="e">
        <f t="shared" si="5"/>
        <v>#DIV/0!</v>
      </c>
      <c r="S23" s="148" t="e">
        <f t="shared" si="6"/>
        <v>#DIV/0!</v>
      </c>
      <c r="T23" s="136"/>
      <c r="U23" s="131"/>
      <c r="V23" s="131"/>
      <c r="W23" s="137" t="e">
        <f t="shared" si="7"/>
        <v>#DIV/0!</v>
      </c>
      <c r="X23" s="148" t="e">
        <f t="shared" si="8"/>
        <v>#DIV/0!</v>
      </c>
      <c r="Y23" s="136"/>
      <c r="Z23" s="131"/>
      <c r="AA23" s="131"/>
      <c r="AB23" s="137" t="e">
        <f t="shared" si="9"/>
        <v>#DIV/0!</v>
      </c>
      <c r="AC23" s="148" t="e">
        <f t="shared" si="10"/>
        <v>#DIV/0!</v>
      </c>
      <c r="AD23" s="38"/>
      <c r="AE23" s="39"/>
    </row>
    <row r="24" spans="1:31" ht="32.25">
      <c r="A24" s="4"/>
      <c r="B24" s="42"/>
      <c r="C24" s="4"/>
      <c r="D24" s="7"/>
      <c r="E24" s="142"/>
      <c r="F24" s="143"/>
      <c r="G24" s="143"/>
      <c r="H24" s="142" t="e">
        <f>AVERAGE(F24:G24)</f>
        <v>#DIV/0!</v>
      </c>
      <c r="I24" s="142" t="e">
        <f>E24-H24</f>
        <v>#DIV/0!</v>
      </c>
      <c r="J24" s="143"/>
      <c r="K24" s="143"/>
      <c r="L24" s="142" t="e">
        <f>AVERAGE(J24:K24)</f>
        <v>#DIV/0!</v>
      </c>
      <c r="M24" s="144" t="e">
        <f>E24-L24</f>
        <v>#DIV/0!</v>
      </c>
      <c r="N24" s="40" t="e">
        <f>MAX(I24,M24)</f>
        <v>#DIV/0!</v>
      </c>
      <c r="O24" s="145"/>
      <c r="P24" s="143"/>
      <c r="Q24" s="143"/>
      <c r="R24" s="146" t="e">
        <f>AVERAGE(P24:Q24)</f>
        <v>#DIV/0!</v>
      </c>
      <c r="S24" s="147" t="e">
        <f>O24-R24</f>
        <v>#DIV/0!</v>
      </c>
      <c r="T24" s="145"/>
      <c r="U24" s="143"/>
      <c r="V24" s="143"/>
      <c r="W24" s="146" t="e">
        <f>AVERAGE(U24:V24)</f>
        <v>#DIV/0!</v>
      </c>
      <c r="X24" s="147" t="e">
        <f>T24-W24</f>
        <v>#DIV/0!</v>
      </c>
      <c r="Y24" s="145"/>
      <c r="Z24" s="143"/>
      <c r="AA24" s="143"/>
      <c r="AB24" s="146" t="e">
        <f>AVERAGE(Z24:AA24)</f>
        <v>#DIV/0!</v>
      </c>
      <c r="AC24" s="147" t="e">
        <f>+Y24-AB24</f>
        <v>#DIV/0!</v>
      </c>
      <c r="AD24" s="38"/>
      <c r="AE24" s="39" t="e">
        <f>SUM(N24+S24+X24+AC24-AD24)</f>
        <v>#DIV/0!</v>
      </c>
    </row>
    <row r="25" spans="1:31" ht="32.25">
      <c r="A25" s="4"/>
      <c r="B25" s="4"/>
      <c r="C25" s="4"/>
      <c r="D25" s="4"/>
      <c r="E25" s="21"/>
      <c r="F25" s="20"/>
      <c r="G25" s="20"/>
      <c r="H25" s="21" t="e">
        <f>AVERAGE(F25:G25)</f>
        <v>#DIV/0!</v>
      </c>
      <c r="I25" s="21" t="e">
        <f>E25-H25</f>
        <v>#DIV/0!</v>
      </c>
      <c r="J25" s="20"/>
      <c r="K25" s="20"/>
      <c r="L25" s="21" t="e">
        <f>AVERAGE(J25:K25)</f>
        <v>#DIV/0!</v>
      </c>
      <c r="M25" s="35" t="e">
        <f>E25-L25</f>
        <v>#DIV/0!</v>
      </c>
      <c r="N25" s="40" t="e">
        <f>MAX(I25,M25)</f>
        <v>#DIV/0!</v>
      </c>
      <c r="O25" s="36"/>
      <c r="P25" s="20"/>
      <c r="Q25" s="20"/>
      <c r="R25" s="37" t="e">
        <f>AVERAGE(P25:Q25)</f>
        <v>#DIV/0!</v>
      </c>
      <c r="S25" s="41" t="e">
        <f>O25-R25</f>
        <v>#DIV/0!</v>
      </c>
      <c r="T25" s="36"/>
      <c r="U25" s="20"/>
      <c r="V25" s="20"/>
      <c r="W25" s="37" t="e">
        <f>AVERAGE(U25:V25)</f>
        <v>#DIV/0!</v>
      </c>
      <c r="X25" s="41" t="e">
        <f>T25-W25</f>
        <v>#DIV/0!</v>
      </c>
      <c r="Y25" s="36"/>
      <c r="Z25" s="20"/>
      <c r="AA25" s="20"/>
      <c r="AB25" s="37" t="e">
        <f>AVERAGE(Z25:AA25)</f>
        <v>#DIV/0!</v>
      </c>
      <c r="AC25" s="41" t="e">
        <f>+Y25-AB25</f>
        <v>#DIV/0!</v>
      </c>
      <c r="AD25" s="38"/>
      <c r="AE25" s="39" t="e">
        <f>SUM(N25+S25+X25+AC25-AD25)</f>
        <v>#DIV/0!</v>
      </c>
    </row>
    <row r="26" spans="1:31" ht="15">
      <c r="A26" s="4"/>
      <c r="B26" s="4"/>
      <c r="C26" s="4"/>
      <c r="D26" s="4"/>
      <c r="AE26" s="39"/>
    </row>
    <row r="27" spans="1:31" ht="15">
      <c r="A27" s="4"/>
      <c r="B27" s="4"/>
      <c r="C27" s="4"/>
      <c r="D27" s="4"/>
      <c r="AE27" s="39"/>
    </row>
    <row r="28" spans="1:4" ht="15">
      <c r="A28" s="4"/>
      <c r="B28" s="4"/>
      <c r="C28" s="4"/>
      <c r="D28" s="4"/>
    </row>
  </sheetData>
  <sheetProtection/>
  <mergeCells count="16">
    <mergeCell ref="B9:B10"/>
    <mergeCell ref="C9:C10"/>
    <mergeCell ref="D9:D10"/>
    <mergeCell ref="E9:N9"/>
    <mergeCell ref="O9:S9"/>
    <mergeCell ref="T9:X9"/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</mergeCells>
  <printOptions/>
  <pageMargins left="0.47" right="0.5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Valued Packard Bell Customer</cp:lastModifiedBy>
  <cp:lastPrinted>2012-03-04T16:21:33Z</cp:lastPrinted>
  <dcterms:created xsi:type="dcterms:W3CDTF">2011-01-29T19:10:31Z</dcterms:created>
  <dcterms:modified xsi:type="dcterms:W3CDTF">2012-03-22T11:40:56Z</dcterms:modified>
  <cp:category/>
  <cp:version/>
  <cp:contentType/>
  <cp:contentStatus/>
</cp:coreProperties>
</file>